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6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_FilterDatabase" localSheetId="0" hidden="1">'Лист1'!$A$7:$F$145</definedName>
  </definedNames>
  <calcPr fullCalcOnLoad="1"/>
</workbook>
</file>

<file path=xl/sharedStrings.xml><?xml version="1.0" encoding="utf-8"?>
<sst xmlns="http://schemas.openxmlformats.org/spreadsheetml/2006/main" count="485" uniqueCount="139">
  <si>
    <t>Целевая статья</t>
  </si>
  <si>
    <t>Вид расходов</t>
  </si>
  <si>
    <t>Мобилизационная и вневойсковая подготовка</t>
  </si>
  <si>
    <t>Национальная оборона</t>
  </si>
  <si>
    <t>Благоустройство</t>
  </si>
  <si>
    <t>Общегосударственные вопросы</t>
  </si>
  <si>
    <t>Резервные фонды</t>
  </si>
  <si>
    <t>Другие общегосударственные вопросы</t>
  </si>
  <si>
    <t>Жилищно-коммунальное хозяйство</t>
  </si>
  <si>
    <t>Наименование главных распорядителей и наименование показателей бюджетной классификации</t>
  </si>
  <si>
    <t>№ строки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</si>
  <si>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</si>
  <si>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</si>
  <si>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</si>
  <si>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</si>
  <si>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</si>
  <si>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</si>
  <si>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</si>
  <si>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200</t>
  </si>
  <si>
    <t>240</t>
  </si>
  <si>
    <t>800</t>
  </si>
  <si>
    <t>850</t>
  </si>
  <si>
    <t>Резервные средства</t>
  </si>
  <si>
    <t>870</t>
  </si>
  <si>
    <t>Дорожное хозяйство (дорожные фонды)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</si>
  <si>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</si>
  <si>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</si>
  <si>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0100</t>
  </si>
  <si>
    <t>0102</t>
  </si>
  <si>
    <t>0104</t>
  </si>
  <si>
    <t>0111</t>
  </si>
  <si>
    <t>0113</t>
  </si>
  <si>
    <t>0200</t>
  </si>
  <si>
    <t>0203</t>
  </si>
  <si>
    <t>0400</t>
  </si>
  <si>
    <t>0409</t>
  </si>
  <si>
    <t>0500</t>
  </si>
  <si>
    <t>0503</t>
  </si>
  <si>
    <t>Раздел, подраздел</t>
  </si>
  <si>
    <t>Основные мероприятия</t>
  </si>
  <si>
    <t>Национальная экономика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</si>
  <si>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</si>
  <si>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</si>
  <si>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(тыс. рублей)</t>
  </si>
  <si>
    <t>Муниципальная программа «Повышение уровня жизнедеятельности, развитие коммунального хозяйства и благоустройства на территории Новогородского сельсовета Иланского района Красноярского края»</t>
  </si>
  <si>
    <t>Выполнение государственных полномочий по созданию и обеспечению деятельности административных комиссий в рамках основных мероприятий муниципальной программы "Повышение уровня жизнедеятельности, развитие коммунального хозяйства и благоустройства на территории Новогородского сельсовета Иланского района Красноярского края"</t>
  </si>
  <si>
    <t>Обеспечение деятельности (оказание услуг) подведомственных учреждений в рамках основных мероприятий муниципальной программы «Повышение уровня жизнедеятельности, развитие коммунального хозяйства и благоустройства на территории Новогородского сельсовета Иланского района Красноярского края»</t>
  </si>
  <si>
    <t>Реализация мероприятий по организации сбора и вывоза ТБО с территории сельсовета, содержанию кладбищ, благоустройству населенных пунктов в рамках основных мероприятий муниципальной программы "Повышение уровня жизнедеятельности,развитиекоммунального хозяйства и благоустройства на территории Новогородского сельсовета Иланского района Красноярского края»</t>
  </si>
  <si>
    <t>Реализация мероприятия по содержанию и обслуживанию объектов жилищно-коммунального хозяйства в рамках основных мероприятий муниципальной программы "Повышение уровня жизнедеятельности,развитиекоммунального хозяйства и благоустройства на территории Новогородского сельсовета Иланского района Красноярского края»</t>
  </si>
  <si>
    <t>Реализация мероприятий по противодействию экстремистской и террористической деятельности и защите населения ГО и ЧС в рамках основных мероприятий муниципальной программы "Повышение уровня жизнедеятельности, развитие коммунального хозяйства и благоустройства на территории Новогородского сельсовета Иланского района Красноярского края"</t>
  </si>
  <si>
    <t>Другие вопросы в области национальной экономики</t>
  </si>
  <si>
    <t>0412</t>
  </si>
  <si>
    <t>Непрограммные расходы Главы Новогородского сельсовета</t>
  </si>
  <si>
    <t>Функционирование Главы Новогородского сельсовета</t>
  </si>
  <si>
    <t>Глава Новогородского сельсовета в рамках непрограммных расходов</t>
  </si>
  <si>
    <t>Непрограммные расходы Администрации Новогородского сельсовета Иланского района Красноярского края</t>
  </si>
  <si>
    <t>Функционирование Администрации Новогородского сельсовета Иланского района Красноярского края</t>
  </si>
  <si>
    <t>Руководство и управление в сфере установленных функций органов местного самоуправления в рамках непрограммных расходов Администрации Новогородского сельсовета  Иланского района Красноярского края</t>
  </si>
  <si>
    <t>Осуществление государственных полномочий по первичному воинскому учету на территориях, где отсутствуют военные комиссариаты в рамках непрограммных расходов Администрации Новогородского сельсовета Иланского района Красноярского края</t>
  </si>
  <si>
    <t>к решению Новогородского сельского</t>
  </si>
  <si>
    <t>Выполнение переданных муниципальных полномочий по утилизации бытовых отходов в рамках основных мероприятий муниципальной программы "Повышение уровня жизнедеятельности, развитие коммунального хозяйства и благоустройства на территории Новогородского сельсовета Иланского района Красноярского края"</t>
  </si>
  <si>
    <t>Межбюджетные трансферты</t>
  </si>
  <si>
    <t>Иные межбюджетные трансферты</t>
  </si>
  <si>
    <t>500</t>
  </si>
  <si>
    <t>540</t>
  </si>
  <si>
    <t>0100000000</t>
  </si>
  <si>
    <t>0190000000</t>
  </si>
  <si>
    <t>0190075140</t>
  </si>
  <si>
    <t>0190091610</t>
  </si>
  <si>
    <t>0190090020</t>
  </si>
  <si>
    <t>0190090030</t>
  </si>
  <si>
    <t>0190090040</t>
  </si>
  <si>
    <t>0190090050</t>
  </si>
  <si>
    <t>0190093670</t>
  </si>
  <si>
    <t>0190097220</t>
  </si>
  <si>
    <t>0200000000</t>
  </si>
  <si>
    <t>0290000000</t>
  </si>
  <si>
    <t>9200000000</t>
  </si>
  <si>
    <t>9400000000</t>
  </si>
  <si>
    <t>9410000000</t>
  </si>
  <si>
    <t>9410091210</t>
  </si>
  <si>
    <t>9410051180</t>
  </si>
  <si>
    <t>Реализация мероприятия по содержанию и обслуживанию уличных сетей электроснабжения в рамках основных мероприятий муниципальной программы "Повышение уровня жизнедеятельности,развитиекоммунального хозяйства и благоустройства на территории Новогородского сельсовета Иланского района Красноярского края»</t>
  </si>
  <si>
    <t>Закупка товаров, работ и услуг для обеспечения государственных (муниципальных) нужд</t>
  </si>
  <si>
    <t xml:space="preserve">Предоставление иных межбюджетных трансфертов на реализацию меропрятий по строительству (приобретению) жилья, предоставляемого молодым семьям и молодым специалистам по договорам найма жилого помещения в рамках  основных мероприятий муниципальной программы "Повышение уровня жизнедеятельности,развитие коммунального хозяйства и благоустройства на территории Новогородского сельсовета Иланского района Красноярского края" </t>
  </si>
  <si>
    <t>Социальное обеспечение населения</t>
  </si>
  <si>
    <t>1003</t>
  </si>
  <si>
    <t>1000</t>
  </si>
  <si>
    <t>Социальная политика</t>
  </si>
  <si>
    <t>Реализация мероприятий по ремонту и содержанию дорог местного значения соответствующим нормативным требованиям в рамках основных мероприятий муниципальной программы "Повышение уровня жизнедеятельности, развитие коммунального хозяйства и благоустройства на территории Новогородского сельсовета Иланского района Красноярского края"</t>
  </si>
  <si>
    <t>9210091220</t>
  </si>
  <si>
    <t>0190097000</t>
  </si>
  <si>
    <t>0290090020</t>
  </si>
  <si>
    <t xml:space="preserve">Реализция мероприятий по ремонту и содержанию дорог местного значения соответствующим нормативным требованиям в рамках основных мероприятий муниципальной программы "Повышение безопасности дорожного движения на территории Новогородского сельсовета Иланского района Красноярского края на 2019-2021г." </t>
  </si>
  <si>
    <t>Муниципальная программа "Повышение безопасности дорожного движения на территории Новогородского сельсовета Иланского района Красноярского края "</t>
  </si>
  <si>
    <t>0290090030</t>
  </si>
  <si>
    <t xml:space="preserve">Софинансирование осуществления дорожной деятельности в отношении автомобильных дорог общего пользования местного значения за счет средств местного бюджета в рамках основных мероприятий муниципальной  программы "Повышение безопасности дорожного движения на территории Новогородского сельсовета Иланского района Красноярского края " </t>
  </si>
  <si>
    <t>0290075080</t>
  </si>
  <si>
    <t>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основных мероприятий муниципальной  программы "Повышение безопасности дорожного движения на территории Новогородского сельсовета Иланского района Красноярского края "</t>
  </si>
  <si>
    <t>Обеспечение первичных мер пожарной безопасности в рамках основных мероприятий муниципальной программы "Повышение уровня жизнедеятельности,развитие коммунального хозяйства и благоустройства на территории Новогородского сельсовета Иланского района Красноярского края"</t>
  </si>
  <si>
    <t>0190074120</t>
  </si>
  <si>
    <t>0300</t>
  </si>
  <si>
    <t>0310</t>
  </si>
  <si>
    <t>Национальная безопасность и правоохранительная деятельность</t>
  </si>
  <si>
    <t>Социальное обеспечение и иные выплаты населению</t>
  </si>
  <si>
    <t>Иные выплаты населению</t>
  </si>
  <si>
    <t>300</t>
  </si>
  <si>
    <t>360</t>
  </si>
  <si>
    <t>0190091280</t>
  </si>
  <si>
    <t>Софинансирование обеспечения первичных мер пожарной безопасности в рамках основных мероприятий муниципальной программы "Повышение уровня жизнедеятельности,развитие коммунального хозяйства и благоустройства на территории Новогородского сельсовета Иланского района Красноярского края"</t>
  </si>
  <si>
    <t>Непрограмные расходы исполнительных органов муниципальной власти</t>
  </si>
  <si>
    <t>9500000000</t>
  </si>
  <si>
    <t xml:space="preserve">Резервный фонд Администрации Новогородского сельсовета Иланского района Красноярского края </t>
  </si>
  <si>
    <t>9600000000</t>
  </si>
  <si>
    <t>9600090820</t>
  </si>
  <si>
    <t>5,00</t>
  </si>
  <si>
    <t>Всего расходов</t>
  </si>
  <si>
    <t>0190010490</t>
  </si>
  <si>
    <t>9410010490</t>
  </si>
  <si>
    <t>Частичное финансирование (возмещение)расходов на региональные выплаты и выплаты, обеспечивающие уровень заработной платы работникам бюджетной сферы не ниже размера минимальной заработной платы (минимального размера оплаты труда) в рамках программы"Повышение уровня жизнедеятельности,развитие коммунального хозяйства и благоустройства на территории Новогородского сельсовета Иланского района Красноярского края"</t>
  </si>
  <si>
    <t>Частичное финансирование (вщзмещение)расходов на региональные выплаты и выплаты, обеспечивающие уровень заработной платы работникам бюджетной сферы не ниже размера минимальной заработной платы (минимального размера оплаты труда) в рамках программы"Повышение уровня жизнедеятельности,развитие коммунального хозяйства и благоустройства на территории Новогородского сельсовета Иланского района Красноярского края"</t>
  </si>
  <si>
    <t>Защита населения и территории от черезвычайных ситуаций природного и техногенного характера,пожарная безопасность</t>
  </si>
  <si>
    <t>Пенсионное обеспечение</t>
  </si>
  <si>
    <t>Публичные нормативные социальные выплаты гражданам</t>
  </si>
  <si>
    <t xml:space="preserve">Доплата к пенсии муниципальным служащим </t>
  </si>
  <si>
    <t>9420000000</t>
  </si>
  <si>
    <t>9420091110</t>
  </si>
  <si>
    <t>310</t>
  </si>
  <si>
    <t>1001</t>
  </si>
  <si>
    <t>Сумма на 2022 год</t>
  </si>
  <si>
    <t>Сумма на 2023 год</t>
  </si>
  <si>
    <t>7</t>
  </si>
  <si>
    <t>Осуществление капитального ремонта и ремонта автомобильных дорог общего пользования местного значения за счет средств дорожного фонда Красноярского края в рамках основных мероприятий муниципальной  программы "Повышение безопасности дорожного движения на территории Новогородского сельсовета Иланского района Красноярского края "</t>
  </si>
  <si>
    <t>0290075090</t>
  </si>
  <si>
    <t xml:space="preserve">Распределение бюджетных ассигнований по целевым статьям (муниципальным программам Новогородского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сельсовета на плановый период 2024-2025 годы
</t>
  </si>
  <si>
    <t>0190080180</t>
  </si>
  <si>
    <t>Реализация мероприятий по охране окружающей среды в рамках основных мероприятий муниципальной программы "Повышение уровня жизнедеятельности, развитие коммунального хозяйства и благоустройства на территории Новогородского сельсовета Иланского района Красноярского края"</t>
  </si>
  <si>
    <t>Приложение 7</t>
  </si>
  <si>
    <t>Совета депутатов от 21.12.2022   № 17-96 р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</si>
</sst>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00"/>
    <numFmt numFmtId="177" formatCode="00"/>
    <numFmt numFmtId="178" formatCode="0.0"/>
    <numFmt numFmtId="179" formatCode="00000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9"/>
      <name val="Times New Roman"/>
      <family val="1"/>
    </font>
    <font>
      <sz val="9"/>
      <name val="Albertus Medium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2" fillId="0" borderId="0" xfId="53" applyFont="1" applyFill="1" applyAlignment="1">
      <alignment horizontal="center"/>
      <protection/>
    </xf>
    <xf numFmtId="49" fontId="22" fillId="0" borderId="10" xfId="53" applyNumberFormat="1" applyFont="1" applyFill="1" applyBorder="1" applyAlignment="1">
      <alignment horizontal="center" vertical="top" wrapText="1"/>
      <protection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49" fontId="22" fillId="0" borderId="0" xfId="0" applyNumberFormat="1" applyFont="1" applyAlignment="1">
      <alignment horizontal="center"/>
    </xf>
    <xf numFmtId="49" fontId="23" fillId="0" borderId="10" xfId="53" applyNumberFormat="1" applyFont="1" applyFill="1" applyBorder="1" applyAlignment="1">
      <alignment horizontal="center" vertical="top" wrapText="1"/>
      <protection/>
    </xf>
    <xf numFmtId="178" fontId="22" fillId="0" borderId="0" xfId="53" applyNumberFormat="1" applyFont="1" applyFill="1">
      <alignment/>
      <protection/>
    </xf>
    <xf numFmtId="178" fontId="22" fillId="0" borderId="0" xfId="0" applyNumberFormat="1" applyFont="1" applyFill="1" applyAlignment="1">
      <alignment/>
    </xf>
    <xf numFmtId="0" fontId="22" fillId="0" borderId="0" xfId="53" applyFont="1" applyFill="1" applyAlignment="1">
      <alignment horizontal="center" vertical="top"/>
      <protection/>
    </xf>
    <xf numFmtId="0" fontId="22" fillId="0" borderId="10" xfId="53" applyFont="1" applyFill="1" applyBorder="1" applyAlignment="1">
      <alignment horizontal="center" vertical="top"/>
      <protection/>
    </xf>
    <xf numFmtId="0" fontId="22" fillId="0" borderId="0" xfId="0" applyFont="1" applyAlignment="1">
      <alignment horizontal="center" vertical="top"/>
    </xf>
    <xf numFmtId="0" fontId="25" fillId="0" borderId="0" xfId="0" applyFont="1" applyFill="1" applyAlignment="1">
      <alignment vertical="top"/>
    </xf>
    <xf numFmtId="2" fontId="25" fillId="0" borderId="0" xfId="0" applyNumberFormat="1" applyFont="1" applyFill="1" applyAlignment="1">
      <alignment vertical="top"/>
    </xf>
    <xf numFmtId="49" fontId="22" fillId="0" borderId="11" xfId="53" applyNumberFormat="1" applyFont="1" applyFill="1" applyBorder="1" applyAlignment="1">
      <alignment horizontal="center" vertical="top" wrapText="1"/>
      <protection/>
    </xf>
    <xf numFmtId="49" fontId="22" fillId="0" borderId="10" xfId="0" applyNumberFormat="1" applyFont="1" applyBorder="1" applyAlignment="1">
      <alignment horizontal="center" vertical="top"/>
    </xf>
    <xf numFmtId="49" fontId="23" fillId="0" borderId="11" xfId="53" applyNumberFormat="1" applyFont="1" applyFill="1" applyBorder="1" applyAlignment="1">
      <alignment horizontal="center" vertical="top" wrapText="1"/>
      <protection/>
    </xf>
    <xf numFmtId="49" fontId="22" fillId="0" borderId="12" xfId="53" applyNumberFormat="1" applyFont="1" applyFill="1" applyBorder="1" applyAlignment="1">
      <alignment horizontal="center"/>
      <protection/>
    </xf>
    <xf numFmtId="0" fontId="22" fillId="0" borderId="10" xfId="0" applyFont="1" applyBorder="1" applyAlignment="1">
      <alignment horizontal="center" vertical="top"/>
    </xf>
    <xf numFmtId="0" fontId="22" fillId="0" borderId="0" xfId="0" applyFont="1" applyAlignment="1">
      <alignment vertical="top"/>
    </xf>
    <xf numFmtId="49" fontId="22" fillId="0" borderId="10" xfId="0" applyNumberFormat="1" applyFont="1" applyFill="1" applyBorder="1" applyAlignment="1">
      <alignment horizontal="center" vertical="top" wrapText="1"/>
    </xf>
    <xf numFmtId="0" fontId="22" fillId="0" borderId="12" xfId="53" applyFont="1" applyFill="1" applyBorder="1" applyAlignment="1">
      <alignment horizontal="center" vertical="top"/>
      <protection/>
    </xf>
    <xf numFmtId="0" fontId="22" fillId="0" borderId="0" xfId="0" applyFont="1" applyAlignment="1">
      <alignment horizontal="left"/>
    </xf>
    <xf numFmtId="0" fontId="23" fillId="0" borderId="0" xfId="53" applyFont="1" applyFill="1" applyAlignment="1">
      <alignment horizontal="left" vertical="top" wrapText="1"/>
      <protection/>
    </xf>
    <xf numFmtId="0" fontId="22" fillId="0" borderId="10" xfId="53" applyFont="1" applyFill="1" applyBorder="1" applyAlignment="1">
      <alignment horizontal="left" vertical="top" wrapText="1"/>
      <protection/>
    </xf>
    <xf numFmtId="2" fontId="22" fillId="0" borderId="10" xfId="53" applyNumberFormat="1" applyFont="1" applyFill="1" applyBorder="1" applyAlignment="1">
      <alignment horizontal="left" vertical="top" wrapText="1"/>
      <protection/>
    </xf>
    <xf numFmtId="176" fontId="22" fillId="0" borderId="0" xfId="0" applyNumberFormat="1" applyFont="1" applyFill="1" applyBorder="1" applyAlignment="1">
      <alignment horizontal="left" vertical="top" wrapText="1"/>
    </xf>
    <xf numFmtId="2" fontId="22" fillId="0" borderId="10" xfId="0" applyNumberFormat="1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left" vertical="top" wrapText="1"/>
    </xf>
    <xf numFmtId="49" fontId="23" fillId="0" borderId="10" xfId="0" applyNumberFormat="1" applyFont="1" applyFill="1" applyBorder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0" fontId="25" fillId="0" borderId="0" xfId="0" applyFont="1" applyFill="1" applyAlignment="1">
      <alignment horizontal="left" vertical="top"/>
    </xf>
    <xf numFmtId="0" fontId="22" fillId="0" borderId="0" xfId="0" applyFont="1" applyFill="1" applyAlignment="1">
      <alignment/>
    </xf>
    <xf numFmtId="2" fontId="23" fillId="0" borderId="10" xfId="53" applyNumberFormat="1" applyFont="1" applyFill="1" applyBorder="1" applyAlignment="1">
      <alignment vertical="top"/>
      <protection/>
    </xf>
    <xf numFmtId="2" fontId="22" fillId="0" borderId="10" xfId="53" applyNumberFormat="1" applyFont="1" applyFill="1" applyBorder="1" applyAlignment="1">
      <alignment vertical="top"/>
      <protection/>
    </xf>
    <xf numFmtId="2" fontId="22" fillId="0" borderId="10" xfId="53" applyNumberFormat="1" applyFont="1" applyFill="1" applyBorder="1" applyAlignment="1">
      <alignment horizontal="right" vertical="top"/>
      <protection/>
    </xf>
    <xf numFmtId="2" fontId="22" fillId="0" borderId="10" xfId="0" applyNumberFormat="1" applyFont="1" applyFill="1" applyBorder="1" applyAlignment="1">
      <alignment vertical="top"/>
    </xf>
    <xf numFmtId="0" fontId="22" fillId="0" borderId="10" xfId="53" applyFont="1" applyFill="1" applyBorder="1" applyAlignment="1">
      <alignment horizontal="center" vertical="center" wrapText="1"/>
      <protection/>
    </xf>
    <xf numFmtId="0" fontId="22" fillId="0" borderId="10" xfId="53" applyFont="1" applyFill="1" applyBorder="1" applyAlignment="1">
      <alignment horizontal="center" vertical="center"/>
      <protection/>
    </xf>
    <xf numFmtId="49" fontId="22" fillId="0" borderId="10" xfId="53" applyNumberFormat="1" applyFont="1" applyFill="1" applyBorder="1" applyAlignment="1">
      <alignment horizontal="center" vertical="center"/>
      <protection/>
    </xf>
    <xf numFmtId="0" fontId="22" fillId="0" borderId="10" xfId="0" applyFont="1" applyFill="1" applyBorder="1" applyAlignment="1">
      <alignment wrapText="1"/>
    </xf>
    <xf numFmtId="2" fontId="22" fillId="0" borderId="10" xfId="0" applyNumberFormat="1" applyFont="1" applyFill="1" applyBorder="1" applyAlignment="1">
      <alignment vertical="top" wrapText="1"/>
    </xf>
    <xf numFmtId="0" fontId="23" fillId="0" borderId="0" xfId="0" applyFont="1" applyAlignment="1">
      <alignment horizontal="justify"/>
    </xf>
    <xf numFmtId="2" fontId="22" fillId="24" borderId="10" xfId="0" applyNumberFormat="1" applyFont="1" applyFill="1" applyBorder="1" applyAlignment="1">
      <alignment vertical="top" wrapText="1"/>
    </xf>
    <xf numFmtId="49" fontId="22" fillId="24" borderId="0" xfId="0" applyNumberFormat="1" applyFont="1" applyFill="1" applyBorder="1" applyAlignment="1">
      <alignment horizontal="center" wrapText="1"/>
    </xf>
    <xf numFmtId="2" fontId="22" fillId="0" borderId="0" xfId="0" applyNumberFormat="1" applyFont="1" applyFill="1" applyBorder="1" applyAlignment="1">
      <alignment/>
    </xf>
    <xf numFmtId="0" fontId="22" fillId="0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vertical="top" wrapText="1"/>
    </xf>
    <xf numFmtId="49" fontId="23" fillId="24" borderId="10" xfId="0" applyNumberFormat="1" applyFont="1" applyFill="1" applyBorder="1" applyAlignment="1">
      <alignment horizontal="center" wrapText="1"/>
    </xf>
    <xf numFmtId="2" fontId="23" fillId="24" borderId="10" xfId="0" applyNumberFormat="1" applyFont="1" applyFill="1" applyBorder="1" applyAlignment="1">
      <alignment/>
    </xf>
    <xf numFmtId="49" fontId="22" fillId="24" borderId="10" xfId="0" applyNumberFormat="1" applyFont="1" applyFill="1" applyBorder="1" applyAlignment="1">
      <alignment horizontal="center" wrapText="1"/>
    </xf>
    <xf numFmtId="2" fontId="22" fillId="24" borderId="10" xfId="0" applyNumberFormat="1" applyFont="1" applyFill="1" applyBorder="1" applyAlignment="1">
      <alignment/>
    </xf>
    <xf numFmtId="0" fontId="22" fillId="24" borderId="10" xfId="53" applyFont="1" applyFill="1" applyBorder="1" applyAlignment="1">
      <alignment horizontal="left" vertical="top" wrapText="1"/>
      <protection/>
    </xf>
    <xf numFmtId="49" fontId="23" fillId="24" borderId="10" xfId="0" applyNumberFormat="1" applyFont="1" applyFill="1" applyBorder="1" applyAlignment="1">
      <alignment vertical="top" wrapText="1"/>
    </xf>
    <xf numFmtId="49" fontId="23" fillId="24" borderId="10" xfId="0" applyNumberFormat="1" applyFont="1" applyFill="1" applyBorder="1" applyAlignment="1">
      <alignment horizontal="right"/>
    </xf>
    <xf numFmtId="0" fontId="22" fillId="24" borderId="10" xfId="0" applyFont="1" applyFill="1" applyBorder="1" applyAlignment="1">
      <alignment wrapText="1"/>
    </xf>
    <xf numFmtId="49" fontId="22" fillId="24" borderId="10" xfId="0" applyNumberFormat="1" applyFont="1" applyFill="1" applyBorder="1" applyAlignment="1">
      <alignment horizontal="right"/>
    </xf>
    <xf numFmtId="49" fontId="22" fillId="24" borderId="10" xfId="0" applyNumberFormat="1" applyFont="1" applyFill="1" applyBorder="1" applyAlignment="1">
      <alignment horizontal="center" vertical="top"/>
    </xf>
    <xf numFmtId="2" fontId="22" fillId="24" borderId="10" xfId="0" applyNumberFormat="1" applyFont="1" applyFill="1" applyBorder="1" applyAlignment="1">
      <alignment horizontal="right" vertical="top"/>
    </xf>
    <xf numFmtId="0" fontId="22" fillId="24" borderId="13" xfId="53" applyFont="1" applyFill="1" applyBorder="1" applyAlignment="1">
      <alignment horizontal="left" vertical="top" wrapText="1"/>
      <protection/>
    </xf>
    <xf numFmtId="49" fontId="22" fillId="24" borderId="13" xfId="0" applyNumberFormat="1" applyFont="1" applyFill="1" applyBorder="1" applyAlignment="1">
      <alignment horizontal="center" wrapText="1"/>
    </xf>
    <xf numFmtId="49" fontId="22" fillId="24" borderId="13" xfId="0" applyNumberFormat="1" applyFont="1" applyFill="1" applyBorder="1" applyAlignment="1">
      <alignment horizontal="center" vertical="top"/>
    </xf>
    <xf numFmtId="2" fontId="22" fillId="24" borderId="13" xfId="0" applyNumberFormat="1" applyFont="1" applyFill="1" applyBorder="1" applyAlignment="1">
      <alignment horizontal="right" vertical="top"/>
    </xf>
    <xf numFmtId="0" fontId="26" fillId="24" borderId="10" xfId="0" applyFont="1" applyFill="1" applyBorder="1" applyAlignment="1">
      <alignment horizontal="left" vertical="top" wrapText="1"/>
    </xf>
    <xf numFmtId="0" fontId="26" fillId="24" borderId="10" xfId="0" applyFont="1" applyFill="1" applyBorder="1" applyAlignment="1">
      <alignment horizontal="center" vertical="top"/>
    </xf>
    <xf numFmtId="0" fontId="26" fillId="24" borderId="10" xfId="0" applyFont="1" applyFill="1" applyBorder="1" applyAlignment="1">
      <alignment horizontal="center"/>
    </xf>
    <xf numFmtId="49" fontId="26" fillId="24" borderId="10" xfId="0" applyNumberFormat="1" applyFont="1" applyFill="1" applyBorder="1" applyAlignment="1">
      <alignment horizontal="center"/>
    </xf>
    <xf numFmtId="0" fontId="22" fillId="24" borderId="0" xfId="0" applyFont="1" applyFill="1" applyAlignment="1">
      <alignment horizontal="left" vertical="top" wrapText="1"/>
    </xf>
    <xf numFmtId="0" fontId="22" fillId="24" borderId="0" xfId="0" applyFont="1" applyFill="1" applyAlignment="1">
      <alignment horizontal="center" vertical="top"/>
    </xf>
    <xf numFmtId="0" fontId="22" fillId="24" borderId="0" xfId="0" applyFont="1" applyFill="1" applyAlignment="1">
      <alignment horizontal="center"/>
    </xf>
    <xf numFmtId="49" fontId="22" fillId="24" borderId="0" xfId="0" applyNumberFormat="1" applyFont="1" applyFill="1" applyAlignment="1">
      <alignment horizontal="center"/>
    </xf>
    <xf numFmtId="178" fontId="22" fillId="24" borderId="0" xfId="0" applyNumberFormat="1" applyFont="1" applyFill="1" applyAlignment="1">
      <alignment/>
    </xf>
    <xf numFmtId="0" fontId="0" fillId="0" borderId="0" xfId="0" applyAlignment="1">
      <alignment horizontal="right" vertical="top"/>
    </xf>
    <xf numFmtId="0" fontId="27" fillId="0" borderId="14" xfId="0" applyFont="1" applyBorder="1" applyAlignment="1">
      <alignment vertical="top" wrapText="1"/>
    </xf>
    <xf numFmtId="0" fontId="22" fillId="0" borderId="15" xfId="0" applyFont="1" applyBorder="1" applyAlignment="1">
      <alignment vertical="top" wrapText="1"/>
    </xf>
    <xf numFmtId="49" fontId="22" fillId="0" borderId="10" xfId="0" applyNumberFormat="1" applyFont="1" applyFill="1" applyBorder="1" applyAlignment="1">
      <alignment horizontal="center" wrapText="1"/>
    </xf>
    <xf numFmtId="2" fontId="26" fillId="24" borderId="10" xfId="0" applyNumberFormat="1" applyFont="1" applyFill="1" applyBorder="1" applyAlignment="1">
      <alignment/>
    </xf>
    <xf numFmtId="178" fontId="22" fillId="0" borderId="0" xfId="53" applyNumberFormat="1" applyFont="1" applyFill="1" applyBorder="1" applyAlignment="1">
      <alignment horizontal="center" vertical="center" wrapText="1"/>
      <protection/>
    </xf>
    <xf numFmtId="49" fontId="22" fillId="0" borderId="0" xfId="53" applyNumberFormat="1" applyFont="1" applyFill="1" applyBorder="1" applyAlignment="1">
      <alignment horizontal="center" vertical="center"/>
      <protection/>
    </xf>
    <xf numFmtId="2" fontId="23" fillId="0" borderId="0" xfId="53" applyNumberFormat="1" applyFont="1" applyFill="1" applyBorder="1" applyAlignment="1">
      <alignment vertical="top"/>
      <protection/>
    </xf>
    <xf numFmtId="2" fontId="22" fillId="0" borderId="0" xfId="53" applyNumberFormat="1" applyFont="1" applyFill="1" applyBorder="1" applyAlignment="1">
      <alignment vertical="top"/>
      <protection/>
    </xf>
    <xf numFmtId="2" fontId="22" fillId="0" borderId="0" xfId="53" applyNumberFormat="1" applyFont="1" applyFill="1" applyBorder="1" applyAlignment="1">
      <alignment horizontal="right" vertical="top"/>
      <protection/>
    </xf>
    <xf numFmtId="2" fontId="22" fillId="0" borderId="0" xfId="0" applyNumberFormat="1" applyFont="1" applyFill="1" applyBorder="1" applyAlignment="1">
      <alignment vertical="top"/>
    </xf>
    <xf numFmtId="2" fontId="23" fillId="24" borderId="0" xfId="0" applyNumberFormat="1" applyFont="1" applyFill="1" applyBorder="1" applyAlignment="1">
      <alignment/>
    </xf>
    <xf numFmtId="2" fontId="22" fillId="24" borderId="0" xfId="0" applyNumberFormat="1" applyFont="1" applyFill="1" applyBorder="1" applyAlignment="1">
      <alignment/>
    </xf>
    <xf numFmtId="49" fontId="23" fillId="24" borderId="0" xfId="0" applyNumberFormat="1" applyFont="1" applyFill="1" applyBorder="1" applyAlignment="1">
      <alignment horizontal="right"/>
    </xf>
    <xf numFmtId="49" fontId="22" fillId="24" borderId="0" xfId="0" applyNumberFormat="1" applyFont="1" applyFill="1" applyBorder="1" applyAlignment="1">
      <alignment horizontal="right"/>
    </xf>
    <xf numFmtId="2" fontId="22" fillId="24" borderId="0" xfId="0" applyNumberFormat="1" applyFont="1" applyFill="1" applyBorder="1" applyAlignment="1">
      <alignment horizontal="right" vertical="top"/>
    </xf>
    <xf numFmtId="2" fontId="26" fillId="24" borderId="0" xfId="0" applyNumberFormat="1" applyFont="1" applyFill="1" applyBorder="1" applyAlignment="1">
      <alignment/>
    </xf>
    <xf numFmtId="0" fontId="24" fillId="0" borderId="0" xfId="53" applyFont="1" applyFill="1" applyAlignment="1">
      <alignment wrapText="1"/>
      <protection/>
    </xf>
    <xf numFmtId="0" fontId="0" fillId="0" borderId="0" xfId="0" applyAlignment="1">
      <alignment/>
    </xf>
    <xf numFmtId="2" fontId="22" fillId="24" borderId="10" xfId="0" applyNumberFormat="1" applyFont="1" applyFill="1" applyBorder="1" applyAlignment="1">
      <alignment horizontal="right"/>
    </xf>
    <xf numFmtId="2" fontId="23" fillId="24" borderId="10" xfId="0" applyNumberFormat="1" applyFont="1" applyFill="1" applyBorder="1" applyAlignment="1">
      <alignment horizontal="right"/>
    </xf>
    <xf numFmtId="178" fontId="22" fillId="0" borderId="10" xfId="53" applyNumberFormat="1" applyFont="1" applyFill="1" applyBorder="1" applyAlignment="1">
      <alignment horizontal="center" vertical="center" wrapText="1"/>
      <protection/>
    </xf>
    <xf numFmtId="0" fontId="24" fillId="0" borderId="0" xfId="53" applyFont="1" applyFill="1" applyAlignment="1">
      <alignment horizontal="center" wrapText="1"/>
      <protection/>
    </xf>
    <xf numFmtId="0" fontId="25" fillId="0" borderId="0" xfId="0" applyFont="1" applyFill="1" applyAlignment="1">
      <alignment horizontal="right" vertical="top"/>
    </xf>
    <xf numFmtId="0" fontId="0" fillId="0" borderId="0" xfId="0" applyAlignment="1">
      <alignment horizontal="right" vertical="top"/>
    </xf>
    <xf numFmtId="0" fontId="22" fillId="0" borderId="13" xfId="53" applyFont="1" applyFill="1" applyBorder="1" applyAlignment="1">
      <alignment horizontal="center" vertical="center" wrapText="1"/>
      <protection/>
    </xf>
    <xf numFmtId="0" fontId="22" fillId="0" borderId="16" xfId="53" applyFont="1" applyFill="1" applyBorder="1" applyAlignment="1">
      <alignment horizontal="center" vertical="center" wrapText="1"/>
      <protection/>
    </xf>
    <xf numFmtId="0" fontId="22" fillId="0" borderId="17" xfId="53" applyFont="1" applyFill="1" applyBorder="1" applyAlignment="1">
      <alignment horizontal="center" vertical="center" wrapText="1"/>
      <protection/>
    </xf>
    <xf numFmtId="0" fontId="22" fillId="0" borderId="10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7%20&#1042;&#1077;&#1076;&#1086;&#1084;&#1089;&#1090;&#1074;&#1077;&#1085;&#1085;&#1072;&#1103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едомственная структура 2015"/>
    </sheetNames>
    <sheetDataSet>
      <sheetData sheetId="0">
        <row r="102">
          <cell r="H102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5"/>
  <sheetViews>
    <sheetView tabSelected="1" workbookViewId="0" topLeftCell="A1">
      <selection activeCell="H5" sqref="H5"/>
    </sheetView>
  </sheetViews>
  <sheetFormatPr defaultColWidth="9.00390625" defaultRowHeight="12.75"/>
  <cols>
    <col min="1" max="1" width="5.375" style="11" customWidth="1"/>
    <col min="2" max="2" width="45.00390625" style="31" customWidth="1"/>
    <col min="3" max="3" width="10.25390625" style="11" customWidth="1"/>
    <col min="4" max="4" width="7.25390625" style="4" customWidth="1"/>
    <col min="5" max="5" width="6.875" style="5" customWidth="1"/>
    <col min="6" max="8" width="11.00390625" style="8" customWidth="1"/>
    <col min="9" max="9" width="9.125" style="3" customWidth="1"/>
    <col min="10" max="10" width="9.125" style="3" hidden="1" customWidth="1"/>
    <col min="11" max="16384" width="9.125" style="3" customWidth="1"/>
  </cols>
  <sheetData>
    <row r="1" spans="1:11" ht="12.75">
      <c r="A1" s="98" t="s">
        <v>137</v>
      </c>
      <c r="B1" s="98"/>
      <c r="C1" s="98"/>
      <c r="D1" s="98"/>
      <c r="E1" s="98"/>
      <c r="F1" s="98"/>
      <c r="G1" s="98"/>
      <c r="H1" s="12"/>
      <c r="I1" s="13"/>
      <c r="J1" s="22"/>
      <c r="K1" s="34"/>
    </row>
    <row r="2" spans="3:11" ht="12.75">
      <c r="C2" s="34" t="s">
        <v>59</v>
      </c>
      <c r="D2" s="34"/>
      <c r="E2" s="12"/>
      <c r="F2" s="12"/>
      <c r="G2" s="12"/>
      <c r="H2" s="12"/>
      <c r="I2" s="13"/>
      <c r="J2" s="22"/>
      <c r="K2" s="34"/>
    </row>
    <row r="3" spans="2:11" ht="12.75">
      <c r="B3" s="98" t="s">
        <v>138</v>
      </c>
      <c r="C3" s="99"/>
      <c r="D3" s="99"/>
      <c r="E3" s="99"/>
      <c r="F3" s="99"/>
      <c r="G3" s="75"/>
      <c r="H3" s="75"/>
      <c r="I3" s="13"/>
      <c r="J3" s="22"/>
      <c r="K3" s="34"/>
    </row>
    <row r="4" spans="4:9" ht="12.75">
      <c r="D4" s="12"/>
      <c r="E4" s="12"/>
      <c r="F4" s="12"/>
      <c r="G4" s="12"/>
      <c r="H4" s="12"/>
      <c r="I4" s="13"/>
    </row>
    <row r="5" spans="1:9" ht="72.75" customHeight="1">
      <c r="A5" s="97" t="s">
        <v>134</v>
      </c>
      <c r="B5" s="97"/>
      <c r="C5" s="97"/>
      <c r="D5" s="97"/>
      <c r="E5" s="97"/>
      <c r="F5" s="97"/>
      <c r="G5" s="97"/>
      <c r="H5" s="92"/>
      <c r="I5" s="93"/>
    </row>
    <row r="6" spans="1:8" ht="12">
      <c r="A6" s="9"/>
      <c r="B6" s="23"/>
      <c r="C6" s="21"/>
      <c r="D6" s="1"/>
      <c r="E6" s="17"/>
      <c r="F6" s="7" t="s">
        <v>43</v>
      </c>
      <c r="G6" s="7"/>
      <c r="H6" s="7"/>
    </row>
    <row r="7" spans="1:8" ht="12">
      <c r="A7" s="100" t="s">
        <v>10</v>
      </c>
      <c r="B7" s="103" t="s">
        <v>9</v>
      </c>
      <c r="C7" s="100" t="s">
        <v>0</v>
      </c>
      <c r="D7" s="103" t="s">
        <v>1</v>
      </c>
      <c r="E7" s="103" t="s">
        <v>38</v>
      </c>
      <c r="F7" s="96" t="s">
        <v>129</v>
      </c>
      <c r="G7" s="96" t="s">
        <v>130</v>
      </c>
      <c r="H7" s="80"/>
    </row>
    <row r="8" spans="1:8" ht="12">
      <c r="A8" s="101"/>
      <c r="B8" s="103"/>
      <c r="C8" s="101"/>
      <c r="D8" s="103"/>
      <c r="E8" s="103"/>
      <c r="F8" s="96"/>
      <c r="G8" s="96"/>
      <c r="H8" s="80"/>
    </row>
    <row r="9" spans="1:8" ht="12">
      <c r="A9" s="101"/>
      <c r="B9" s="103"/>
      <c r="C9" s="101"/>
      <c r="D9" s="103"/>
      <c r="E9" s="103"/>
      <c r="F9" s="96"/>
      <c r="G9" s="96"/>
      <c r="H9" s="80"/>
    </row>
    <row r="10" spans="1:8" ht="12">
      <c r="A10" s="101"/>
      <c r="B10" s="103"/>
      <c r="C10" s="101"/>
      <c r="D10" s="103"/>
      <c r="E10" s="103"/>
      <c r="F10" s="96"/>
      <c r="G10" s="96"/>
      <c r="H10" s="80"/>
    </row>
    <row r="11" spans="1:8" ht="12">
      <c r="A11" s="101"/>
      <c r="B11" s="103"/>
      <c r="C11" s="101"/>
      <c r="D11" s="103"/>
      <c r="E11" s="103"/>
      <c r="F11" s="96"/>
      <c r="G11" s="96"/>
      <c r="H11" s="80"/>
    </row>
    <row r="12" spans="1:8" ht="12">
      <c r="A12" s="102"/>
      <c r="B12" s="103"/>
      <c r="C12" s="102"/>
      <c r="D12" s="103"/>
      <c r="E12" s="103"/>
      <c r="F12" s="96"/>
      <c r="G12" s="96"/>
      <c r="H12" s="80"/>
    </row>
    <row r="13" spans="1:8" ht="12">
      <c r="A13" s="41">
        <v>1</v>
      </c>
      <c r="B13" s="40">
        <v>2</v>
      </c>
      <c r="C13" s="41">
        <v>3</v>
      </c>
      <c r="D13" s="41">
        <v>4</v>
      </c>
      <c r="E13" s="41">
        <v>5</v>
      </c>
      <c r="F13" s="42">
        <v>6</v>
      </c>
      <c r="G13" s="42" t="s">
        <v>131</v>
      </c>
      <c r="H13" s="81"/>
    </row>
    <row r="14" spans="1:8" ht="60">
      <c r="A14" s="10">
        <v>1</v>
      </c>
      <c r="B14" s="32" t="s">
        <v>44</v>
      </c>
      <c r="C14" s="6" t="s">
        <v>65</v>
      </c>
      <c r="D14" s="6"/>
      <c r="E14" s="6"/>
      <c r="F14" s="36">
        <f>F15</f>
        <v>3526.6399999999994</v>
      </c>
      <c r="G14" s="36">
        <f>G15</f>
        <v>3575.0699999999997</v>
      </c>
      <c r="H14" s="82"/>
    </row>
    <row r="15" spans="1:8" ht="17.25" customHeight="1">
      <c r="A15" s="10">
        <v>2</v>
      </c>
      <c r="B15" s="25" t="s">
        <v>39</v>
      </c>
      <c r="C15" s="2" t="s">
        <v>66</v>
      </c>
      <c r="D15" s="2"/>
      <c r="E15" s="2"/>
      <c r="F15" s="37">
        <f>F21+F26+F39+F63+F68+F73+F78+F88+F83+F44+F53+F16+F58</f>
        <v>3526.6399999999994</v>
      </c>
      <c r="G15" s="37">
        <f>G21+G26+G39+G63+G68+G73+G78+G88+G83+G44+G53+G16+G58</f>
        <v>3575.0699999999997</v>
      </c>
      <c r="H15" s="83"/>
    </row>
    <row r="16" spans="1:8" ht="87" customHeight="1" hidden="1">
      <c r="A16" s="10"/>
      <c r="B16" s="49" t="s">
        <v>120</v>
      </c>
      <c r="C16" s="2" t="s">
        <v>117</v>
      </c>
      <c r="D16" s="2"/>
      <c r="E16" s="14"/>
      <c r="F16" s="37">
        <f>F17</f>
        <v>0</v>
      </c>
      <c r="G16" s="37"/>
      <c r="H16" s="83"/>
    </row>
    <row r="17" spans="1:8" ht="50.25" customHeight="1" hidden="1">
      <c r="A17" s="10"/>
      <c r="B17" s="25" t="s">
        <v>11</v>
      </c>
      <c r="C17" s="2" t="s">
        <v>117</v>
      </c>
      <c r="D17" s="2" t="s">
        <v>12</v>
      </c>
      <c r="E17" s="14"/>
      <c r="F17" s="37">
        <f>F18</f>
        <v>0</v>
      </c>
      <c r="G17" s="37"/>
      <c r="H17" s="83"/>
    </row>
    <row r="18" spans="1:8" ht="27.75" customHeight="1" hidden="1">
      <c r="A18" s="10"/>
      <c r="B18" s="25" t="s">
        <v>13</v>
      </c>
      <c r="C18" s="2" t="s">
        <v>117</v>
      </c>
      <c r="D18" s="2" t="s">
        <v>14</v>
      </c>
      <c r="E18" s="14"/>
      <c r="F18" s="37">
        <f>F19</f>
        <v>0</v>
      </c>
      <c r="G18" s="37"/>
      <c r="H18" s="83"/>
    </row>
    <row r="19" spans="1:8" ht="18" customHeight="1" hidden="1">
      <c r="A19" s="10"/>
      <c r="B19" s="25" t="s">
        <v>5</v>
      </c>
      <c r="C19" s="2" t="s">
        <v>117</v>
      </c>
      <c r="D19" s="2" t="s">
        <v>12</v>
      </c>
      <c r="E19" s="14" t="s">
        <v>27</v>
      </c>
      <c r="F19" s="37">
        <f>F20</f>
        <v>0</v>
      </c>
      <c r="G19" s="37"/>
      <c r="H19" s="83"/>
    </row>
    <row r="20" spans="1:8" ht="18.75" customHeight="1" hidden="1">
      <c r="A20" s="10"/>
      <c r="B20" s="25" t="s">
        <v>7</v>
      </c>
      <c r="C20" s="2" t="s">
        <v>117</v>
      </c>
      <c r="D20" s="2" t="s">
        <v>14</v>
      </c>
      <c r="E20" s="14" t="s">
        <v>31</v>
      </c>
      <c r="F20" s="37">
        <v>0</v>
      </c>
      <c r="G20" s="37"/>
      <c r="H20" s="83"/>
    </row>
    <row r="21" spans="1:8" ht="84">
      <c r="A21" s="10">
        <v>3</v>
      </c>
      <c r="B21" s="26" t="s">
        <v>45</v>
      </c>
      <c r="C21" s="2" t="s">
        <v>67</v>
      </c>
      <c r="D21" s="2"/>
      <c r="E21" s="14"/>
      <c r="F21" s="37">
        <f aca="true" t="shared" si="0" ref="F21:G24">F22</f>
        <v>5.1</v>
      </c>
      <c r="G21" s="37">
        <f t="shared" si="0"/>
        <v>5.1</v>
      </c>
      <c r="H21" s="83"/>
    </row>
    <row r="22" spans="1:8" ht="24">
      <c r="A22" s="10">
        <v>4</v>
      </c>
      <c r="B22" s="25" t="s">
        <v>83</v>
      </c>
      <c r="C22" s="2" t="s">
        <v>67</v>
      </c>
      <c r="D22" s="2" t="s">
        <v>18</v>
      </c>
      <c r="E22" s="14"/>
      <c r="F22" s="37">
        <f t="shared" si="0"/>
        <v>5.1</v>
      </c>
      <c r="G22" s="37">
        <f t="shared" si="0"/>
        <v>5.1</v>
      </c>
      <c r="H22" s="83"/>
    </row>
    <row r="23" spans="1:8" ht="24">
      <c r="A23" s="10">
        <v>5</v>
      </c>
      <c r="B23" s="25" t="s">
        <v>15</v>
      </c>
      <c r="C23" s="2" t="s">
        <v>67</v>
      </c>
      <c r="D23" s="2" t="s">
        <v>19</v>
      </c>
      <c r="E23" s="2"/>
      <c r="F23" s="37">
        <f t="shared" si="0"/>
        <v>5.1</v>
      </c>
      <c r="G23" s="37">
        <f t="shared" si="0"/>
        <v>5.1</v>
      </c>
      <c r="H23" s="83"/>
    </row>
    <row r="24" spans="1:8" ht="13.5" customHeight="1">
      <c r="A24" s="10">
        <v>6</v>
      </c>
      <c r="B24" s="25" t="s">
        <v>5</v>
      </c>
      <c r="C24" s="2" t="s">
        <v>67</v>
      </c>
      <c r="D24" s="2" t="s">
        <v>19</v>
      </c>
      <c r="E24" s="14" t="s">
        <v>27</v>
      </c>
      <c r="F24" s="37">
        <f t="shared" si="0"/>
        <v>5.1</v>
      </c>
      <c r="G24" s="37">
        <f t="shared" si="0"/>
        <v>5.1</v>
      </c>
      <c r="H24" s="83"/>
    </row>
    <row r="25" spans="1:8" ht="15" customHeight="1">
      <c r="A25" s="10">
        <v>7</v>
      </c>
      <c r="B25" s="25" t="s">
        <v>7</v>
      </c>
      <c r="C25" s="2" t="s">
        <v>67</v>
      </c>
      <c r="D25" s="2" t="s">
        <v>19</v>
      </c>
      <c r="E25" s="14" t="s">
        <v>31</v>
      </c>
      <c r="F25" s="37">
        <v>5.1</v>
      </c>
      <c r="G25" s="37">
        <v>5.1</v>
      </c>
      <c r="H25" s="83"/>
    </row>
    <row r="26" spans="1:8" ht="65.25" customHeight="1">
      <c r="A26" s="10">
        <v>8</v>
      </c>
      <c r="B26" s="28" t="s">
        <v>46</v>
      </c>
      <c r="C26" s="14" t="s">
        <v>68</v>
      </c>
      <c r="D26" s="2"/>
      <c r="E26" s="14"/>
      <c r="F26" s="37">
        <f>F31+F27+F35</f>
        <v>2259.6699999999996</v>
      </c>
      <c r="G26" s="37">
        <f>G31+G27+G35</f>
        <v>2259.6699999999996</v>
      </c>
      <c r="H26" s="83"/>
    </row>
    <row r="27" spans="1:8" ht="49.5" customHeight="1">
      <c r="A27" s="10">
        <v>9</v>
      </c>
      <c r="B27" s="25" t="s">
        <v>11</v>
      </c>
      <c r="C27" s="14" t="s">
        <v>68</v>
      </c>
      <c r="D27" s="2" t="s">
        <v>12</v>
      </c>
      <c r="E27" s="14"/>
      <c r="F27" s="37">
        <f aca="true" t="shared" si="1" ref="F27:G29">F28</f>
        <v>1634.6</v>
      </c>
      <c r="G27" s="37">
        <f t="shared" si="1"/>
        <v>1634.6</v>
      </c>
      <c r="H27" s="83"/>
    </row>
    <row r="28" spans="1:8" ht="25.5" customHeight="1">
      <c r="A28" s="10">
        <v>10</v>
      </c>
      <c r="B28" s="25" t="s">
        <v>13</v>
      </c>
      <c r="C28" s="14" t="s">
        <v>68</v>
      </c>
      <c r="D28" s="2" t="s">
        <v>14</v>
      </c>
      <c r="E28" s="14"/>
      <c r="F28" s="37">
        <f t="shared" si="1"/>
        <v>1634.6</v>
      </c>
      <c r="G28" s="37">
        <f t="shared" si="1"/>
        <v>1634.6</v>
      </c>
      <c r="H28" s="83"/>
    </row>
    <row r="29" spans="1:8" ht="14.25" customHeight="1">
      <c r="A29" s="10">
        <v>11</v>
      </c>
      <c r="B29" s="25" t="s">
        <v>5</v>
      </c>
      <c r="C29" s="14" t="s">
        <v>68</v>
      </c>
      <c r="D29" s="2" t="s">
        <v>14</v>
      </c>
      <c r="E29" s="14" t="s">
        <v>27</v>
      </c>
      <c r="F29" s="37">
        <f t="shared" si="1"/>
        <v>1634.6</v>
      </c>
      <c r="G29" s="37">
        <f t="shared" si="1"/>
        <v>1634.6</v>
      </c>
      <c r="H29" s="83"/>
    </row>
    <row r="30" spans="1:8" ht="14.25" customHeight="1">
      <c r="A30" s="10">
        <v>12</v>
      </c>
      <c r="B30" s="25" t="s">
        <v>7</v>
      </c>
      <c r="C30" s="14" t="s">
        <v>68</v>
      </c>
      <c r="D30" s="2" t="s">
        <v>14</v>
      </c>
      <c r="E30" s="14" t="s">
        <v>31</v>
      </c>
      <c r="F30" s="37">
        <v>1634.6</v>
      </c>
      <c r="G30" s="37">
        <v>1634.6</v>
      </c>
      <c r="H30" s="83"/>
    </row>
    <row r="31" spans="1:8" ht="24">
      <c r="A31" s="10">
        <v>13</v>
      </c>
      <c r="B31" s="25" t="s">
        <v>83</v>
      </c>
      <c r="C31" s="14" t="s">
        <v>68</v>
      </c>
      <c r="D31" s="2" t="s">
        <v>18</v>
      </c>
      <c r="E31" s="14"/>
      <c r="F31" s="37">
        <f aca="true" t="shared" si="2" ref="F31:G33">F32</f>
        <v>606.12</v>
      </c>
      <c r="G31" s="37">
        <f t="shared" si="2"/>
        <v>606.12</v>
      </c>
      <c r="H31" s="83"/>
    </row>
    <row r="32" spans="1:8" ht="25.5" customHeight="1">
      <c r="A32" s="10">
        <v>14</v>
      </c>
      <c r="B32" s="25" t="s">
        <v>15</v>
      </c>
      <c r="C32" s="14" t="s">
        <v>68</v>
      </c>
      <c r="D32" s="2" t="s">
        <v>19</v>
      </c>
      <c r="E32" s="14"/>
      <c r="F32" s="37">
        <f t="shared" si="2"/>
        <v>606.12</v>
      </c>
      <c r="G32" s="37">
        <f t="shared" si="2"/>
        <v>606.12</v>
      </c>
      <c r="H32" s="83"/>
    </row>
    <row r="33" spans="1:8" ht="18.75" customHeight="1">
      <c r="A33" s="10">
        <v>15</v>
      </c>
      <c r="B33" s="25" t="s">
        <v>5</v>
      </c>
      <c r="C33" s="14" t="s">
        <v>68</v>
      </c>
      <c r="D33" s="2" t="s">
        <v>19</v>
      </c>
      <c r="E33" s="14" t="s">
        <v>27</v>
      </c>
      <c r="F33" s="37">
        <f t="shared" si="2"/>
        <v>606.12</v>
      </c>
      <c r="G33" s="37">
        <f t="shared" si="2"/>
        <v>606.12</v>
      </c>
      <c r="H33" s="83"/>
    </row>
    <row r="34" spans="1:8" ht="15" customHeight="1">
      <c r="A34" s="10">
        <v>16</v>
      </c>
      <c r="B34" s="25" t="s">
        <v>7</v>
      </c>
      <c r="C34" s="14" t="s">
        <v>68</v>
      </c>
      <c r="D34" s="2" t="s">
        <v>19</v>
      </c>
      <c r="E34" s="14" t="s">
        <v>31</v>
      </c>
      <c r="F34" s="37">
        <v>606.12</v>
      </c>
      <c r="G34" s="37">
        <v>606.12</v>
      </c>
      <c r="H34" s="83"/>
    </row>
    <row r="35" spans="1:8" ht="15" customHeight="1">
      <c r="A35" s="10">
        <v>17</v>
      </c>
      <c r="B35" s="25" t="s">
        <v>16</v>
      </c>
      <c r="C35" s="14" t="s">
        <v>68</v>
      </c>
      <c r="D35" s="2" t="s">
        <v>20</v>
      </c>
      <c r="E35" s="14"/>
      <c r="F35" s="37">
        <f>F36</f>
        <v>18.95</v>
      </c>
      <c r="G35" s="37">
        <f>G36</f>
        <v>18.95</v>
      </c>
      <c r="H35" s="83"/>
    </row>
    <row r="36" spans="1:8" ht="15" customHeight="1">
      <c r="A36" s="10">
        <v>18</v>
      </c>
      <c r="B36" s="25" t="s">
        <v>17</v>
      </c>
      <c r="C36" s="14" t="s">
        <v>68</v>
      </c>
      <c r="D36" s="2" t="s">
        <v>21</v>
      </c>
      <c r="E36" s="14"/>
      <c r="F36" s="37">
        <v>18.95</v>
      </c>
      <c r="G36" s="37">
        <v>18.95</v>
      </c>
      <c r="H36" s="83"/>
    </row>
    <row r="37" spans="1:8" ht="15" customHeight="1">
      <c r="A37" s="10">
        <v>19</v>
      </c>
      <c r="B37" s="25" t="s">
        <v>5</v>
      </c>
      <c r="C37" s="14" t="s">
        <v>68</v>
      </c>
      <c r="D37" s="2" t="s">
        <v>21</v>
      </c>
      <c r="E37" s="14" t="s">
        <v>27</v>
      </c>
      <c r="F37" s="37">
        <f>F38</f>
        <v>18.95</v>
      </c>
      <c r="G37" s="37">
        <f>G38</f>
        <v>18.95</v>
      </c>
      <c r="H37" s="83"/>
    </row>
    <row r="38" spans="1:8" ht="12.75" customHeight="1">
      <c r="A38" s="10">
        <v>20</v>
      </c>
      <c r="B38" s="25" t="s">
        <v>7</v>
      </c>
      <c r="C38" s="14" t="s">
        <v>68</v>
      </c>
      <c r="D38" s="2" t="s">
        <v>21</v>
      </c>
      <c r="E38" s="14" t="s">
        <v>31</v>
      </c>
      <c r="F38" s="37">
        <v>18.95</v>
      </c>
      <c r="G38" s="37">
        <v>18.95</v>
      </c>
      <c r="H38" s="83"/>
    </row>
    <row r="39" spans="1:8" s="35" customFormat="1" ht="84" hidden="1">
      <c r="A39" s="10">
        <v>21</v>
      </c>
      <c r="B39" s="27" t="s">
        <v>89</v>
      </c>
      <c r="C39" s="14" t="s">
        <v>69</v>
      </c>
      <c r="D39" s="2"/>
      <c r="E39" s="14"/>
      <c r="F39" s="37">
        <f>F40</f>
        <v>0</v>
      </c>
      <c r="G39" s="37"/>
      <c r="H39" s="83"/>
    </row>
    <row r="40" spans="1:8" s="35" customFormat="1" ht="24" hidden="1">
      <c r="A40" s="10">
        <v>22</v>
      </c>
      <c r="B40" s="25" t="s">
        <v>83</v>
      </c>
      <c r="C40" s="14" t="s">
        <v>69</v>
      </c>
      <c r="D40" s="2" t="s">
        <v>18</v>
      </c>
      <c r="E40" s="14"/>
      <c r="F40" s="37">
        <f>F41</f>
        <v>0</v>
      </c>
      <c r="G40" s="37"/>
      <c r="H40" s="83"/>
    </row>
    <row r="41" spans="1:8" s="35" customFormat="1" ht="24" hidden="1">
      <c r="A41" s="10">
        <v>23</v>
      </c>
      <c r="B41" s="25" t="s">
        <v>15</v>
      </c>
      <c r="C41" s="14" t="s">
        <v>69</v>
      </c>
      <c r="D41" s="2" t="s">
        <v>19</v>
      </c>
      <c r="E41" s="14"/>
      <c r="F41" s="37">
        <f>F42</f>
        <v>0</v>
      </c>
      <c r="G41" s="37"/>
      <c r="H41" s="83"/>
    </row>
    <row r="42" spans="1:8" s="35" customFormat="1" ht="15.75" customHeight="1" hidden="1">
      <c r="A42" s="10">
        <v>24</v>
      </c>
      <c r="B42" s="25" t="s">
        <v>40</v>
      </c>
      <c r="C42" s="14" t="s">
        <v>69</v>
      </c>
      <c r="D42" s="2" t="s">
        <v>19</v>
      </c>
      <c r="E42" s="14" t="s">
        <v>34</v>
      </c>
      <c r="F42" s="37">
        <f>F43</f>
        <v>0</v>
      </c>
      <c r="G42" s="37"/>
      <c r="H42" s="83"/>
    </row>
    <row r="43" spans="1:8" ht="18" customHeight="1" hidden="1">
      <c r="A43" s="10">
        <v>25</v>
      </c>
      <c r="B43" s="25" t="s">
        <v>24</v>
      </c>
      <c r="C43" s="14" t="s">
        <v>69</v>
      </c>
      <c r="D43" s="2" t="s">
        <v>19</v>
      </c>
      <c r="E43" s="14" t="s">
        <v>35</v>
      </c>
      <c r="F43" s="37">
        <v>0</v>
      </c>
      <c r="G43" s="37"/>
      <c r="H43" s="83"/>
    </row>
    <row r="44" spans="1:8" ht="60.75" customHeight="1" hidden="1">
      <c r="A44" s="10">
        <v>21</v>
      </c>
      <c r="B44" s="46" t="s">
        <v>99</v>
      </c>
      <c r="C44" s="14" t="s">
        <v>100</v>
      </c>
      <c r="D44" s="2"/>
      <c r="E44" s="14"/>
      <c r="F44" s="37">
        <f>F45+F49</f>
        <v>0</v>
      </c>
      <c r="G44" s="37">
        <f>G45+G49</f>
        <v>0</v>
      </c>
      <c r="H44" s="83"/>
    </row>
    <row r="45" spans="1:8" ht="27" customHeight="1" hidden="1">
      <c r="A45" s="10">
        <v>22</v>
      </c>
      <c r="B45" s="25" t="s">
        <v>83</v>
      </c>
      <c r="C45" s="14" t="s">
        <v>100</v>
      </c>
      <c r="D45" s="2" t="s">
        <v>18</v>
      </c>
      <c r="E45" s="14"/>
      <c r="F45" s="37">
        <f aca="true" t="shared" si="3" ref="F45:G47">F46</f>
        <v>0</v>
      </c>
      <c r="G45" s="37">
        <f t="shared" si="3"/>
        <v>0</v>
      </c>
      <c r="H45" s="83"/>
    </row>
    <row r="46" spans="1:8" ht="27" customHeight="1" hidden="1">
      <c r="A46" s="10">
        <v>23</v>
      </c>
      <c r="B46" s="25" t="s">
        <v>15</v>
      </c>
      <c r="C46" s="14" t="s">
        <v>100</v>
      </c>
      <c r="D46" s="2" t="s">
        <v>19</v>
      </c>
      <c r="E46" s="14"/>
      <c r="F46" s="37">
        <f t="shared" si="3"/>
        <v>0</v>
      </c>
      <c r="G46" s="37">
        <f t="shared" si="3"/>
        <v>0</v>
      </c>
      <c r="H46" s="83"/>
    </row>
    <row r="47" spans="1:8" ht="18" customHeight="1" hidden="1">
      <c r="A47" s="10">
        <v>24</v>
      </c>
      <c r="B47" s="44" t="s">
        <v>103</v>
      </c>
      <c r="C47" s="14" t="s">
        <v>100</v>
      </c>
      <c r="D47" s="2" t="s">
        <v>19</v>
      </c>
      <c r="E47" s="14" t="s">
        <v>101</v>
      </c>
      <c r="F47" s="37">
        <f t="shared" si="3"/>
        <v>0</v>
      </c>
      <c r="G47" s="37">
        <f t="shared" si="3"/>
        <v>0</v>
      </c>
      <c r="H47" s="83"/>
    </row>
    <row r="48" spans="1:8" ht="27" customHeight="1" hidden="1">
      <c r="A48" s="10">
        <v>25</v>
      </c>
      <c r="B48" s="44" t="s">
        <v>121</v>
      </c>
      <c r="C48" s="14" t="s">
        <v>100</v>
      </c>
      <c r="D48" s="2" t="s">
        <v>19</v>
      </c>
      <c r="E48" s="14" t="s">
        <v>102</v>
      </c>
      <c r="F48" s="37">
        <v>0</v>
      </c>
      <c r="G48" s="37">
        <v>0</v>
      </c>
      <c r="H48" s="83"/>
    </row>
    <row r="49" spans="1:8" ht="18" customHeight="1" hidden="1">
      <c r="A49" s="10">
        <v>26</v>
      </c>
      <c r="B49" s="44" t="s">
        <v>104</v>
      </c>
      <c r="C49" s="14" t="s">
        <v>100</v>
      </c>
      <c r="D49" s="2" t="s">
        <v>106</v>
      </c>
      <c r="E49" s="14"/>
      <c r="F49" s="37">
        <f aca="true" t="shared" si="4" ref="F49:G51">F50</f>
        <v>0</v>
      </c>
      <c r="G49" s="37">
        <f t="shared" si="4"/>
        <v>0</v>
      </c>
      <c r="H49" s="83"/>
    </row>
    <row r="50" spans="1:8" ht="18" customHeight="1" hidden="1">
      <c r="A50" s="10">
        <v>27</v>
      </c>
      <c r="B50" s="44" t="s">
        <v>105</v>
      </c>
      <c r="C50" s="14" t="s">
        <v>100</v>
      </c>
      <c r="D50" s="2" t="s">
        <v>107</v>
      </c>
      <c r="E50" s="14"/>
      <c r="F50" s="37">
        <f t="shared" si="4"/>
        <v>0</v>
      </c>
      <c r="G50" s="37">
        <f t="shared" si="4"/>
        <v>0</v>
      </c>
      <c r="H50" s="83"/>
    </row>
    <row r="51" spans="1:8" ht="18" customHeight="1" hidden="1">
      <c r="A51" s="10">
        <v>28</v>
      </c>
      <c r="B51" s="44" t="s">
        <v>103</v>
      </c>
      <c r="C51" s="14" t="s">
        <v>100</v>
      </c>
      <c r="D51" s="2" t="s">
        <v>107</v>
      </c>
      <c r="E51" s="14" t="s">
        <v>101</v>
      </c>
      <c r="F51" s="37">
        <f t="shared" si="4"/>
        <v>0</v>
      </c>
      <c r="G51" s="37">
        <f t="shared" si="4"/>
        <v>0</v>
      </c>
      <c r="H51" s="83"/>
    </row>
    <row r="52" spans="1:8" ht="30.75" customHeight="1" hidden="1">
      <c r="A52" s="10">
        <v>29</v>
      </c>
      <c r="B52" s="44" t="s">
        <v>121</v>
      </c>
      <c r="C52" s="14" t="s">
        <v>100</v>
      </c>
      <c r="D52" s="2" t="s">
        <v>107</v>
      </c>
      <c r="E52" s="14" t="s">
        <v>102</v>
      </c>
      <c r="F52" s="37">
        <v>0</v>
      </c>
      <c r="G52" s="37">
        <v>0</v>
      </c>
      <c r="H52" s="83"/>
    </row>
    <row r="53" spans="1:8" ht="63" customHeight="1" hidden="1">
      <c r="A53" s="10">
        <v>30</v>
      </c>
      <c r="B53" s="44" t="s">
        <v>109</v>
      </c>
      <c r="C53" s="14" t="s">
        <v>108</v>
      </c>
      <c r="D53" s="2"/>
      <c r="E53" s="14"/>
      <c r="F53" s="37">
        <f>F54</f>
        <v>0</v>
      </c>
      <c r="G53" s="37"/>
      <c r="H53" s="83"/>
    </row>
    <row r="54" spans="1:8" ht="28.5" customHeight="1" hidden="1">
      <c r="A54" s="10">
        <v>31</v>
      </c>
      <c r="B54" s="25" t="s">
        <v>83</v>
      </c>
      <c r="C54" s="14" t="s">
        <v>108</v>
      </c>
      <c r="D54" s="2" t="s">
        <v>18</v>
      </c>
      <c r="E54" s="14"/>
      <c r="F54" s="37">
        <f>F55</f>
        <v>0</v>
      </c>
      <c r="G54" s="37"/>
      <c r="H54" s="83"/>
    </row>
    <row r="55" spans="1:8" ht="27" customHeight="1" hidden="1">
      <c r="A55" s="10">
        <v>32</v>
      </c>
      <c r="B55" s="25" t="s">
        <v>15</v>
      </c>
      <c r="C55" s="14" t="s">
        <v>108</v>
      </c>
      <c r="D55" s="2" t="s">
        <v>19</v>
      </c>
      <c r="E55" s="14"/>
      <c r="F55" s="37">
        <f>F56</f>
        <v>0</v>
      </c>
      <c r="G55" s="37"/>
      <c r="H55" s="83"/>
    </row>
    <row r="56" spans="1:8" ht="18" customHeight="1" hidden="1">
      <c r="A56" s="10">
        <v>33</v>
      </c>
      <c r="B56" s="44" t="s">
        <v>103</v>
      </c>
      <c r="C56" s="14" t="s">
        <v>108</v>
      </c>
      <c r="D56" s="2" t="s">
        <v>19</v>
      </c>
      <c r="E56" s="14" t="s">
        <v>101</v>
      </c>
      <c r="F56" s="37">
        <f>F57</f>
        <v>0</v>
      </c>
      <c r="G56" s="37"/>
      <c r="H56" s="83"/>
    </row>
    <row r="57" spans="1:8" ht="30" customHeight="1" hidden="1">
      <c r="A57" s="10">
        <v>34</v>
      </c>
      <c r="B57" s="44" t="s">
        <v>121</v>
      </c>
      <c r="C57" s="14" t="s">
        <v>108</v>
      </c>
      <c r="D57" s="2" t="s">
        <v>19</v>
      </c>
      <c r="E57" s="14" t="s">
        <v>102</v>
      </c>
      <c r="F57" s="37">
        <v>0</v>
      </c>
      <c r="G57" s="37"/>
      <c r="H57" s="83"/>
    </row>
    <row r="58" spans="1:8" ht="72">
      <c r="A58" s="10">
        <v>21</v>
      </c>
      <c r="B58" s="27" t="s">
        <v>136</v>
      </c>
      <c r="C58" s="20" t="s">
        <v>135</v>
      </c>
      <c r="D58" s="2"/>
      <c r="E58" s="14"/>
      <c r="F58" s="37">
        <f aca="true" t="shared" si="5" ref="F58:G61">F59</f>
        <v>57.79</v>
      </c>
      <c r="G58" s="37">
        <f t="shared" si="5"/>
        <v>57.79</v>
      </c>
      <c r="H58" s="83"/>
    </row>
    <row r="59" spans="1:8" ht="24">
      <c r="A59" s="10">
        <v>22</v>
      </c>
      <c r="B59" s="27" t="s">
        <v>83</v>
      </c>
      <c r="C59" s="20" t="s">
        <v>135</v>
      </c>
      <c r="D59" s="2" t="s">
        <v>18</v>
      </c>
      <c r="E59" s="14"/>
      <c r="F59" s="37">
        <f t="shared" si="5"/>
        <v>57.79</v>
      </c>
      <c r="G59" s="37">
        <f t="shared" si="5"/>
        <v>57.79</v>
      </c>
      <c r="H59" s="83"/>
    </row>
    <row r="60" spans="1:8" ht="24">
      <c r="A60" s="10">
        <v>23</v>
      </c>
      <c r="B60" s="27" t="s">
        <v>15</v>
      </c>
      <c r="C60" s="20" t="s">
        <v>135</v>
      </c>
      <c r="D60" s="18">
        <v>240</v>
      </c>
      <c r="E60" s="2"/>
      <c r="F60" s="37">
        <f t="shared" si="5"/>
        <v>57.79</v>
      </c>
      <c r="G60" s="37">
        <f t="shared" si="5"/>
        <v>57.79</v>
      </c>
      <c r="H60" s="83"/>
    </row>
    <row r="61" spans="1:8" ht="14.25" customHeight="1">
      <c r="A61" s="10">
        <v>24</v>
      </c>
      <c r="B61" s="25" t="s">
        <v>8</v>
      </c>
      <c r="C61" s="20" t="s">
        <v>135</v>
      </c>
      <c r="D61" s="18">
        <v>240</v>
      </c>
      <c r="E61" s="14" t="s">
        <v>36</v>
      </c>
      <c r="F61" s="37">
        <f t="shared" si="5"/>
        <v>57.79</v>
      </c>
      <c r="G61" s="37">
        <f t="shared" si="5"/>
        <v>57.79</v>
      </c>
      <c r="H61" s="83"/>
    </row>
    <row r="62" spans="1:8" ht="14.25" customHeight="1">
      <c r="A62" s="10">
        <v>25</v>
      </c>
      <c r="B62" s="25" t="s">
        <v>4</v>
      </c>
      <c r="C62" s="20" t="s">
        <v>135</v>
      </c>
      <c r="D62" s="18">
        <v>240</v>
      </c>
      <c r="E62" s="14" t="s">
        <v>37</v>
      </c>
      <c r="F62" s="37">
        <v>57.79</v>
      </c>
      <c r="G62" s="37">
        <v>57.79</v>
      </c>
      <c r="H62" s="83"/>
    </row>
    <row r="63" spans="1:8" ht="84">
      <c r="A63" s="10">
        <v>26</v>
      </c>
      <c r="B63" s="27" t="s">
        <v>82</v>
      </c>
      <c r="C63" s="20" t="s">
        <v>70</v>
      </c>
      <c r="D63" s="2"/>
      <c r="E63" s="14"/>
      <c r="F63" s="37">
        <f aca="true" t="shared" si="6" ref="F63:G66">F64</f>
        <v>585.55</v>
      </c>
      <c r="G63" s="37">
        <f t="shared" si="6"/>
        <v>633.98</v>
      </c>
      <c r="H63" s="83"/>
    </row>
    <row r="64" spans="1:8" ht="24">
      <c r="A64" s="10">
        <v>27</v>
      </c>
      <c r="B64" s="27" t="s">
        <v>83</v>
      </c>
      <c r="C64" s="20" t="s">
        <v>70</v>
      </c>
      <c r="D64" s="2" t="s">
        <v>18</v>
      </c>
      <c r="E64" s="14"/>
      <c r="F64" s="37">
        <f t="shared" si="6"/>
        <v>585.55</v>
      </c>
      <c r="G64" s="37">
        <f t="shared" si="6"/>
        <v>633.98</v>
      </c>
      <c r="H64" s="83"/>
    </row>
    <row r="65" spans="1:8" ht="24">
      <c r="A65" s="10">
        <v>28</v>
      </c>
      <c r="B65" s="27" t="s">
        <v>15</v>
      </c>
      <c r="C65" s="20" t="s">
        <v>70</v>
      </c>
      <c r="D65" s="18">
        <v>240</v>
      </c>
      <c r="E65" s="2"/>
      <c r="F65" s="37">
        <f t="shared" si="6"/>
        <v>585.55</v>
      </c>
      <c r="G65" s="37">
        <f t="shared" si="6"/>
        <v>633.98</v>
      </c>
      <c r="H65" s="83"/>
    </row>
    <row r="66" spans="1:8" ht="14.25" customHeight="1">
      <c r="A66" s="10">
        <v>29</v>
      </c>
      <c r="B66" s="25" t="s">
        <v>8</v>
      </c>
      <c r="C66" s="20" t="s">
        <v>70</v>
      </c>
      <c r="D66" s="18">
        <v>240</v>
      </c>
      <c r="E66" s="14" t="s">
        <v>36</v>
      </c>
      <c r="F66" s="37">
        <f t="shared" si="6"/>
        <v>585.55</v>
      </c>
      <c r="G66" s="37">
        <f t="shared" si="6"/>
        <v>633.98</v>
      </c>
      <c r="H66" s="83"/>
    </row>
    <row r="67" spans="1:8" ht="14.25" customHeight="1">
      <c r="A67" s="10">
        <v>30</v>
      </c>
      <c r="B67" s="25" t="s">
        <v>4</v>
      </c>
      <c r="C67" s="20" t="s">
        <v>70</v>
      </c>
      <c r="D67" s="18">
        <v>240</v>
      </c>
      <c r="E67" s="14" t="s">
        <v>37</v>
      </c>
      <c r="F67" s="37">
        <v>585.55</v>
      </c>
      <c r="G67" s="37">
        <v>633.98</v>
      </c>
      <c r="H67" s="83"/>
    </row>
    <row r="68" spans="1:8" ht="84">
      <c r="A68" s="10">
        <v>31</v>
      </c>
      <c r="B68" s="27" t="s">
        <v>48</v>
      </c>
      <c r="C68" s="20" t="s">
        <v>71</v>
      </c>
      <c r="D68" s="2"/>
      <c r="E68" s="14"/>
      <c r="F68" s="37">
        <f aca="true" t="shared" si="7" ref="F68:G71">F69</f>
        <v>567.78</v>
      </c>
      <c r="G68" s="37">
        <f t="shared" si="7"/>
        <v>567.78</v>
      </c>
      <c r="H68" s="83"/>
    </row>
    <row r="69" spans="1:8" ht="24">
      <c r="A69" s="10">
        <v>32</v>
      </c>
      <c r="B69" s="27" t="s">
        <v>83</v>
      </c>
      <c r="C69" s="20" t="s">
        <v>71</v>
      </c>
      <c r="D69" s="2" t="s">
        <v>18</v>
      </c>
      <c r="E69" s="14"/>
      <c r="F69" s="37">
        <f t="shared" si="7"/>
        <v>567.78</v>
      </c>
      <c r="G69" s="37">
        <f t="shared" si="7"/>
        <v>567.78</v>
      </c>
      <c r="H69" s="83"/>
    </row>
    <row r="70" spans="1:8" ht="24">
      <c r="A70" s="10">
        <v>33</v>
      </c>
      <c r="B70" s="27" t="s">
        <v>15</v>
      </c>
      <c r="C70" s="20" t="s">
        <v>71</v>
      </c>
      <c r="D70" s="2" t="s">
        <v>19</v>
      </c>
      <c r="E70" s="14"/>
      <c r="F70" s="37">
        <f t="shared" si="7"/>
        <v>567.78</v>
      </c>
      <c r="G70" s="37">
        <f t="shared" si="7"/>
        <v>567.78</v>
      </c>
      <c r="H70" s="83"/>
    </row>
    <row r="71" spans="1:8" ht="13.5" customHeight="1">
      <c r="A71" s="10">
        <v>34</v>
      </c>
      <c r="B71" s="25" t="s">
        <v>8</v>
      </c>
      <c r="C71" s="20" t="s">
        <v>71</v>
      </c>
      <c r="D71" s="2" t="s">
        <v>19</v>
      </c>
      <c r="E71" s="14" t="s">
        <v>36</v>
      </c>
      <c r="F71" s="37">
        <f t="shared" si="7"/>
        <v>567.78</v>
      </c>
      <c r="G71" s="37">
        <f t="shared" si="7"/>
        <v>567.78</v>
      </c>
      <c r="H71" s="83"/>
    </row>
    <row r="72" spans="1:8" ht="14.25" customHeight="1">
      <c r="A72" s="10">
        <v>35</v>
      </c>
      <c r="B72" s="25" t="s">
        <v>4</v>
      </c>
      <c r="C72" s="20" t="s">
        <v>71</v>
      </c>
      <c r="D72" s="2" t="s">
        <v>19</v>
      </c>
      <c r="E72" s="14" t="s">
        <v>37</v>
      </c>
      <c r="F72" s="37">
        <v>567.78</v>
      </c>
      <c r="G72" s="37">
        <v>567.78</v>
      </c>
      <c r="H72" s="83"/>
    </row>
    <row r="73" spans="1:8" ht="96">
      <c r="A73" s="10">
        <v>36</v>
      </c>
      <c r="B73" s="27" t="s">
        <v>47</v>
      </c>
      <c r="C73" s="20" t="s">
        <v>72</v>
      </c>
      <c r="D73" s="2"/>
      <c r="E73" s="14"/>
      <c r="F73" s="37">
        <f aca="true" t="shared" si="8" ref="F73:G76">F74</f>
        <v>45.75</v>
      </c>
      <c r="G73" s="37">
        <f t="shared" si="8"/>
        <v>45.75</v>
      </c>
      <c r="H73" s="83"/>
    </row>
    <row r="74" spans="1:8" ht="24">
      <c r="A74" s="10">
        <v>37</v>
      </c>
      <c r="B74" s="27" t="s">
        <v>83</v>
      </c>
      <c r="C74" s="20" t="s">
        <v>72</v>
      </c>
      <c r="D74" s="2" t="s">
        <v>18</v>
      </c>
      <c r="E74" s="14"/>
      <c r="F74" s="37">
        <f t="shared" si="8"/>
        <v>45.75</v>
      </c>
      <c r="G74" s="37">
        <f t="shared" si="8"/>
        <v>45.75</v>
      </c>
      <c r="H74" s="83"/>
    </row>
    <row r="75" spans="1:8" ht="24">
      <c r="A75" s="10">
        <v>38</v>
      </c>
      <c r="B75" s="27" t="s">
        <v>15</v>
      </c>
      <c r="C75" s="20" t="s">
        <v>72</v>
      </c>
      <c r="D75" s="2" t="s">
        <v>19</v>
      </c>
      <c r="E75" s="14"/>
      <c r="F75" s="37">
        <f t="shared" si="8"/>
        <v>45.75</v>
      </c>
      <c r="G75" s="37">
        <f t="shared" si="8"/>
        <v>45.75</v>
      </c>
      <c r="H75" s="83"/>
    </row>
    <row r="76" spans="1:8" ht="14.25" customHeight="1">
      <c r="A76" s="10">
        <v>39</v>
      </c>
      <c r="B76" s="25" t="s">
        <v>8</v>
      </c>
      <c r="C76" s="20" t="s">
        <v>72</v>
      </c>
      <c r="D76" s="2" t="s">
        <v>19</v>
      </c>
      <c r="E76" s="14" t="s">
        <v>36</v>
      </c>
      <c r="F76" s="37">
        <f t="shared" si="8"/>
        <v>45.75</v>
      </c>
      <c r="G76" s="37">
        <f t="shared" si="8"/>
        <v>45.75</v>
      </c>
      <c r="H76" s="83"/>
    </row>
    <row r="77" spans="1:8" ht="17.25" customHeight="1">
      <c r="A77" s="10">
        <v>40</v>
      </c>
      <c r="B77" s="25" t="s">
        <v>4</v>
      </c>
      <c r="C77" s="20" t="s">
        <v>72</v>
      </c>
      <c r="D77" s="2" t="s">
        <v>19</v>
      </c>
      <c r="E77" s="14" t="s">
        <v>37</v>
      </c>
      <c r="F77" s="37">
        <v>45.75</v>
      </c>
      <c r="G77" s="37">
        <v>45.75</v>
      </c>
      <c r="H77" s="83"/>
    </row>
    <row r="78" spans="1:8" ht="96">
      <c r="A78" s="10">
        <v>41</v>
      </c>
      <c r="B78" s="27" t="s">
        <v>49</v>
      </c>
      <c r="C78" s="20" t="s">
        <v>73</v>
      </c>
      <c r="D78" s="2"/>
      <c r="E78" s="14"/>
      <c r="F78" s="37">
        <f>'[1]Ведомственная структура 2015'!$H$102</f>
        <v>5</v>
      </c>
      <c r="G78" s="37">
        <f>'[1]Ведомственная структура 2015'!$H$102</f>
        <v>5</v>
      </c>
      <c r="H78" s="83"/>
    </row>
    <row r="79" spans="1:8" ht="24">
      <c r="A79" s="10">
        <v>42</v>
      </c>
      <c r="B79" s="27" t="s">
        <v>83</v>
      </c>
      <c r="C79" s="20" t="s">
        <v>73</v>
      </c>
      <c r="D79" s="2" t="s">
        <v>18</v>
      </c>
      <c r="E79" s="14"/>
      <c r="F79" s="37">
        <f>'[1]Ведомственная структура 2015'!$H$102</f>
        <v>5</v>
      </c>
      <c r="G79" s="37">
        <f>'[1]Ведомственная структура 2015'!$H$102</f>
        <v>5</v>
      </c>
      <c r="H79" s="83"/>
    </row>
    <row r="80" spans="1:8" ht="24">
      <c r="A80" s="10">
        <v>43</v>
      </c>
      <c r="B80" s="27" t="s">
        <v>15</v>
      </c>
      <c r="C80" s="20" t="s">
        <v>73</v>
      </c>
      <c r="D80" s="2" t="s">
        <v>19</v>
      </c>
      <c r="E80" s="14"/>
      <c r="F80" s="37">
        <f>'[1]Ведомственная структура 2015'!$H$102</f>
        <v>5</v>
      </c>
      <c r="G80" s="37">
        <f>'[1]Ведомственная структура 2015'!$H$102</f>
        <v>5</v>
      </c>
      <c r="H80" s="83"/>
    </row>
    <row r="81" spans="1:8" ht="13.5" customHeight="1">
      <c r="A81" s="10">
        <v>44</v>
      </c>
      <c r="B81" s="27" t="s">
        <v>40</v>
      </c>
      <c r="C81" s="20" t="s">
        <v>73</v>
      </c>
      <c r="D81" s="2" t="s">
        <v>19</v>
      </c>
      <c r="E81" s="14" t="s">
        <v>34</v>
      </c>
      <c r="F81" s="37">
        <f>'[1]Ведомственная структура 2015'!$H$102</f>
        <v>5</v>
      </c>
      <c r="G81" s="37">
        <f>'[1]Ведомственная структура 2015'!$H$102</f>
        <v>5</v>
      </c>
      <c r="H81" s="83"/>
    </row>
    <row r="82" spans="1:8" ht="15" customHeight="1">
      <c r="A82" s="10">
        <v>45</v>
      </c>
      <c r="B82" s="27" t="s">
        <v>50</v>
      </c>
      <c r="C82" s="20" t="s">
        <v>73</v>
      </c>
      <c r="D82" s="2" t="s">
        <v>19</v>
      </c>
      <c r="E82" s="14" t="s">
        <v>51</v>
      </c>
      <c r="F82" s="37">
        <f>'[1]Ведомственная структура 2015'!$H$102</f>
        <v>5</v>
      </c>
      <c r="G82" s="37">
        <v>5</v>
      </c>
      <c r="H82" s="83"/>
    </row>
    <row r="83" spans="1:8" ht="84" customHeight="1" hidden="1">
      <c r="A83" s="10">
        <v>46</v>
      </c>
      <c r="B83" s="43" t="s">
        <v>84</v>
      </c>
      <c r="C83" s="20" t="s">
        <v>91</v>
      </c>
      <c r="D83" s="2"/>
      <c r="E83" s="14"/>
      <c r="F83" s="37">
        <f>F84</f>
        <v>0</v>
      </c>
      <c r="G83" s="37"/>
      <c r="H83" s="83"/>
    </row>
    <row r="84" spans="1:8" ht="15" customHeight="1" hidden="1">
      <c r="A84" s="10">
        <v>47</v>
      </c>
      <c r="B84" s="27" t="s">
        <v>61</v>
      </c>
      <c r="C84" s="20" t="s">
        <v>91</v>
      </c>
      <c r="D84" s="2" t="s">
        <v>63</v>
      </c>
      <c r="E84" s="14"/>
      <c r="F84" s="37">
        <f>F85</f>
        <v>0</v>
      </c>
      <c r="G84" s="37"/>
      <c r="H84" s="83"/>
    </row>
    <row r="85" spans="1:8" ht="15.75" customHeight="1" hidden="1">
      <c r="A85" s="10">
        <v>48</v>
      </c>
      <c r="B85" s="27" t="s">
        <v>62</v>
      </c>
      <c r="C85" s="20" t="s">
        <v>91</v>
      </c>
      <c r="D85" s="2" t="s">
        <v>64</v>
      </c>
      <c r="E85" s="14"/>
      <c r="F85" s="37">
        <f>F86</f>
        <v>0</v>
      </c>
      <c r="G85" s="37"/>
      <c r="H85" s="83"/>
    </row>
    <row r="86" spans="1:8" ht="13.5" customHeight="1" hidden="1">
      <c r="A86" s="10">
        <v>49</v>
      </c>
      <c r="B86" s="44" t="s">
        <v>88</v>
      </c>
      <c r="C86" s="20" t="s">
        <v>91</v>
      </c>
      <c r="D86" s="2" t="s">
        <v>64</v>
      </c>
      <c r="E86" s="14" t="s">
        <v>87</v>
      </c>
      <c r="F86" s="37">
        <f>F87</f>
        <v>0</v>
      </c>
      <c r="G86" s="37"/>
      <c r="H86" s="83"/>
    </row>
    <row r="87" spans="1:8" ht="16.5" customHeight="1" hidden="1">
      <c r="A87" s="10">
        <v>50</v>
      </c>
      <c r="B87" s="44" t="s">
        <v>85</v>
      </c>
      <c r="C87" s="20" t="s">
        <v>91</v>
      </c>
      <c r="D87" s="2" t="s">
        <v>64</v>
      </c>
      <c r="E87" s="14" t="s">
        <v>86</v>
      </c>
      <c r="F87" s="37">
        <v>0</v>
      </c>
      <c r="G87" s="37"/>
      <c r="H87" s="83"/>
    </row>
    <row r="88" spans="1:8" ht="0.75" customHeight="1" hidden="1">
      <c r="A88" s="10">
        <v>50</v>
      </c>
      <c r="B88" s="27" t="s">
        <v>60</v>
      </c>
      <c r="C88" s="20" t="s">
        <v>74</v>
      </c>
      <c r="D88" s="2"/>
      <c r="E88" s="14"/>
      <c r="F88" s="37">
        <f>F89</f>
        <v>0</v>
      </c>
      <c r="G88" s="37"/>
      <c r="H88" s="83"/>
    </row>
    <row r="89" spans="1:8" ht="27" customHeight="1" hidden="1">
      <c r="A89" s="10">
        <v>47</v>
      </c>
      <c r="B89" s="27" t="s">
        <v>83</v>
      </c>
      <c r="C89" s="20" t="s">
        <v>74</v>
      </c>
      <c r="D89" s="2" t="s">
        <v>18</v>
      </c>
      <c r="E89" s="14"/>
      <c r="F89" s="37">
        <f>F90</f>
        <v>0</v>
      </c>
      <c r="G89" s="37"/>
      <c r="H89" s="83"/>
    </row>
    <row r="90" spans="1:8" ht="24.75" customHeight="1" hidden="1">
      <c r="A90" s="10">
        <v>48</v>
      </c>
      <c r="B90" s="27" t="s">
        <v>15</v>
      </c>
      <c r="C90" s="20" t="s">
        <v>74</v>
      </c>
      <c r="D90" s="2" t="s">
        <v>19</v>
      </c>
      <c r="E90" s="14"/>
      <c r="F90" s="37">
        <f>F91</f>
        <v>0</v>
      </c>
      <c r="G90" s="37"/>
      <c r="H90" s="83"/>
    </row>
    <row r="91" spans="1:8" ht="15" customHeight="1" hidden="1">
      <c r="A91" s="10">
        <v>49</v>
      </c>
      <c r="B91" s="27" t="s">
        <v>8</v>
      </c>
      <c r="C91" s="20" t="s">
        <v>74</v>
      </c>
      <c r="D91" s="2" t="s">
        <v>19</v>
      </c>
      <c r="E91" s="14" t="s">
        <v>36</v>
      </c>
      <c r="F91" s="37">
        <f>F92</f>
        <v>0</v>
      </c>
      <c r="G91" s="37"/>
      <c r="H91" s="83"/>
    </row>
    <row r="92" spans="1:8" ht="15" customHeight="1" hidden="1">
      <c r="A92" s="10">
        <v>50</v>
      </c>
      <c r="B92" s="27" t="s">
        <v>4</v>
      </c>
      <c r="C92" s="20" t="s">
        <v>74</v>
      </c>
      <c r="D92" s="2" t="s">
        <v>19</v>
      </c>
      <c r="E92" s="14" t="s">
        <v>37</v>
      </c>
      <c r="F92" s="37">
        <v>0</v>
      </c>
      <c r="G92" s="37"/>
      <c r="H92" s="83"/>
    </row>
    <row r="93" spans="1:8" ht="36.75" customHeight="1">
      <c r="A93" s="10">
        <v>46</v>
      </c>
      <c r="B93" s="45" t="s">
        <v>94</v>
      </c>
      <c r="C93" s="6" t="s">
        <v>75</v>
      </c>
      <c r="D93" s="6"/>
      <c r="E93" s="16"/>
      <c r="F93" s="36">
        <f aca="true" t="shared" si="9" ref="F93:G98">F94</f>
        <v>354.8</v>
      </c>
      <c r="G93" s="36">
        <f t="shared" si="9"/>
        <v>375.6</v>
      </c>
      <c r="H93" s="82"/>
    </row>
    <row r="94" spans="1:8" ht="14.25" customHeight="1">
      <c r="A94" s="10">
        <v>47</v>
      </c>
      <c r="B94" s="25" t="s">
        <v>39</v>
      </c>
      <c r="C94" s="2" t="s">
        <v>76</v>
      </c>
      <c r="D94" s="2"/>
      <c r="E94" s="16"/>
      <c r="F94" s="37">
        <f>F95+F100+F105</f>
        <v>354.8</v>
      </c>
      <c r="G94" s="37">
        <f>G95+G100+G105+G110</f>
        <v>375.6</v>
      </c>
      <c r="H94" s="83"/>
    </row>
    <row r="95" spans="1:8" ht="63" customHeight="1">
      <c r="A95" s="10">
        <v>48</v>
      </c>
      <c r="B95" s="44" t="s">
        <v>93</v>
      </c>
      <c r="C95" s="2" t="s">
        <v>92</v>
      </c>
      <c r="D95" s="2"/>
      <c r="E95" s="2"/>
      <c r="F95" s="37">
        <f t="shared" si="9"/>
        <v>354.8</v>
      </c>
      <c r="G95" s="37">
        <f t="shared" si="9"/>
        <v>375.6</v>
      </c>
      <c r="H95" s="83"/>
    </row>
    <row r="96" spans="1:8" ht="30" customHeight="1">
      <c r="A96" s="10">
        <v>49</v>
      </c>
      <c r="B96" s="25" t="s">
        <v>25</v>
      </c>
      <c r="C96" s="2" t="s">
        <v>92</v>
      </c>
      <c r="D96" s="2" t="s">
        <v>18</v>
      </c>
      <c r="E96" s="2"/>
      <c r="F96" s="37">
        <f t="shared" si="9"/>
        <v>354.8</v>
      </c>
      <c r="G96" s="37">
        <f t="shared" si="9"/>
        <v>375.6</v>
      </c>
      <c r="H96" s="83"/>
    </row>
    <row r="97" spans="1:8" ht="24" customHeight="1">
      <c r="A97" s="10">
        <v>50</v>
      </c>
      <c r="B97" s="25" t="s">
        <v>26</v>
      </c>
      <c r="C97" s="2" t="s">
        <v>92</v>
      </c>
      <c r="D97" s="2" t="s">
        <v>19</v>
      </c>
      <c r="E97" s="2"/>
      <c r="F97" s="37">
        <f t="shared" si="9"/>
        <v>354.8</v>
      </c>
      <c r="G97" s="37">
        <f t="shared" si="9"/>
        <v>375.6</v>
      </c>
      <c r="H97" s="83"/>
    </row>
    <row r="98" spans="1:8" ht="19.5" customHeight="1">
      <c r="A98" s="10">
        <v>51</v>
      </c>
      <c r="B98" s="24" t="s">
        <v>40</v>
      </c>
      <c r="C98" s="2" t="s">
        <v>92</v>
      </c>
      <c r="D98" s="2" t="s">
        <v>19</v>
      </c>
      <c r="E98" s="2" t="s">
        <v>34</v>
      </c>
      <c r="F98" s="37">
        <f t="shared" si="9"/>
        <v>354.8</v>
      </c>
      <c r="G98" s="37">
        <f t="shared" si="9"/>
        <v>375.6</v>
      </c>
      <c r="H98" s="83"/>
    </row>
    <row r="99" spans="1:8" ht="13.5" customHeight="1">
      <c r="A99" s="10">
        <v>52</v>
      </c>
      <c r="B99" s="24" t="s">
        <v>24</v>
      </c>
      <c r="C99" s="2" t="s">
        <v>92</v>
      </c>
      <c r="D99" s="2" t="s">
        <v>19</v>
      </c>
      <c r="E99" s="2" t="s">
        <v>35</v>
      </c>
      <c r="F99" s="37">
        <v>354.8</v>
      </c>
      <c r="G99" s="37">
        <v>375.6</v>
      </c>
      <c r="H99" s="83"/>
    </row>
    <row r="100" spans="1:8" ht="74.25" customHeight="1" hidden="1">
      <c r="A100" s="10">
        <v>57</v>
      </c>
      <c r="B100" s="44" t="s">
        <v>96</v>
      </c>
      <c r="C100" s="2" t="s">
        <v>95</v>
      </c>
      <c r="D100" s="2"/>
      <c r="E100" s="2"/>
      <c r="F100" s="37">
        <f aca="true" t="shared" si="10" ref="F100:G103">F101</f>
        <v>0</v>
      </c>
      <c r="G100" s="37">
        <f t="shared" si="10"/>
        <v>0</v>
      </c>
      <c r="H100" s="83"/>
    </row>
    <row r="101" spans="1:8" ht="27.75" customHeight="1" hidden="1">
      <c r="A101" s="10">
        <v>58</v>
      </c>
      <c r="B101" s="25" t="s">
        <v>25</v>
      </c>
      <c r="C101" s="2" t="s">
        <v>95</v>
      </c>
      <c r="D101" s="2" t="s">
        <v>18</v>
      </c>
      <c r="E101" s="2"/>
      <c r="F101" s="37">
        <f t="shared" si="10"/>
        <v>0</v>
      </c>
      <c r="G101" s="37">
        <f t="shared" si="10"/>
        <v>0</v>
      </c>
      <c r="H101" s="83"/>
    </row>
    <row r="102" spans="1:8" ht="17.25" customHeight="1" hidden="1">
      <c r="A102" s="10">
        <v>59</v>
      </c>
      <c r="B102" s="25" t="s">
        <v>26</v>
      </c>
      <c r="C102" s="2" t="s">
        <v>95</v>
      </c>
      <c r="D102" s="2" t="s">
        <v>19</v>
      </c>
      <c r="E102" s="2"/>
      <c r="F102" s="37">
        <f t="shared" si="10"/>
        <v>0</v>
      </c>
      <c r="G102" s="37">
        <f t="shared" si="10"/>
        <v>0</v>
      </c>
      <c r="H102" s="83"/>
    </row>
    <row r="103" spans="1:8" ht="17.25" customHeight="1" hidden="1">
      <c r="A103" s="10">
        <v>60</v>
      </c>
      <c r="B103" s="24" t="s">
        <v>40</v>
      </c>
      <c r="C103" s="2" t="s">
        <v>95</v>
      </c>
      <c r="D103" s="2" t="s">
        <v>19</v>
      </c>
      <c r="E103" s="2" t="s">
        <v>34</v>
      </c>
      <c r="F103" s="37">
        <f t="shared" si="10"/>
        <v>0</v>
      </c>
      <c r="G103" s="37">
        <f t="shared" si="10"/>
        <v>0</v>
      </c>
      <c r="H103" s="83"/>
    </row>
    <row r="104" spans="1:8" ht="13.5" customHeight="1" hidden="1">
      <c r="A104" s="10">
        <v>61</v>
      </c>
      <c r="B104" s="24" t="s">
        <v>24</v>
      </c>
      <c r="C104" s="2" t="s">
        <v>95</v>
      </c>
      <c r="D104" s="2" t="s">
        <v>19</v>
      </c>
      <c r="E104" s="2" t="s">
        <v>35</v>
      </c>
      <c r="F104" s="37">
        <v>0</v>
      </c>
      <c r="G104" s="37">
        <v>0</v>
      </c>
      <c r="H104" s="83"/>
    </row>
    <row r="105" spans="1:8" ht="85.5" customHeight="1" hidden="1">
      <c r="A105" s="10">
        <v>62</v>
      </c>
      <c r="B105" s="44" t="s">
        <v>98</v>
      </c>
      <c r="C105" s="2" t="s">
        <v>97</v>
      </c>
      <c r="D105" s="2"/>
      <c r="E105" s="2"/>
      <c r="F105" s="37">
        <f aca="true" t="shared" si="11" ref="F105:G108">F106</f>
        <v>0</v>
      </c>
      <c r="G105" s="37">
        <f t="shared" si="11"/>
        <v>0</v>
      </c>
      <c r="H105" s="83"/>
    </row>
    <row r="106" spans="1:8" ht="24.75" customHeight="1" hidden="1">
      <c r="A106" s="10">
        <v>63</v>
      </c>
      <c r="B106" s="25" t="s">
        <v>25</v>
      </c>
      <c r="C106" s="2" t="s">
        <v>97</v>
      </c>
      <c r="D106" s="2" t="s">
        <v>18</v>
      </c>
      <c r="E106" s="2"/>
      <c r="F106" s="37">
        <f t="shared" si="11"/>
        <v>0</v>
      </c>
      <c r="G106" s="37">
        <f t="shared" si="11"/>
        <v>0</v>
      </c>
      <c r="H106" s="83"/>
    </row>
    <row r="107" spans="1:8" ht="18" customHeight="1" hidden="1">
      <c r="A107" s="10">
        <v>64</v>
      </c>
      <c r="B107" s="25" t="s">
        <v>26</v>
      </c>
      <c r="C107" s="2" t="s">
        <v>97</v>
      </c>
      <c r="D107" s="2" t="s">
        <v>19</v>
      </c>
      <c r="E107" s="2"/>
      <c r="F107" s="37">
        <f t="shared" si="11"/>
        <v>0</v>
      </c>
      <c r="G107" s="37">
        <f t="shared" si="11"/>
        <v>0</v>
      </c>
      <c r="H107" s="83"/>
    </row>
    <row r="108" spans="1:8" ht="14.25" customHeight="1" hidden="1">
      <c r="A108" s="10">
        <v>65</v>
      </c>
      <c r="B108" s="24" t="s">
        <v>40</v>
      </c>
      <c r="C108" s="2" t="s">
        <v>97</v>
      </c>
      <c r="D108" s="2" t="s">
        <v>19</v>
      </c>
      <c r="E108" s="2" t="s">
        <v>34</v>
      </c>
      <c r="F108" s="37">
        <f t="shared" si="11"/>
        <v>0</v>
      </c>
      <c r="G108" s="37">
        <f t="shared" si="11"/>
        <v>0</v>
      </c>
      <c r="H108" s="83"/>
    </row>
    <row r="109" spans="1:8" ht="15" customHeight="1" hidden="1">
      <c r="A109" s="10">
        <v>66</v>
      </c>
      <c r="B109" s="24" t="s">
        <v>24</v>
      </c>
      <c r="C109" s="2" t="s">
        <v>97</v>
      </c>
      <c r="D109" s="2" t="s">
        <v>19</v>
      </c>
      <c r="E109" s="2" t="s">
        <v>35</v>
      </c>
      <c r="F109" s="37">
        <v>0</v>
      </c>
      <c r="G109" s="37">
        <v>0</v>
      </c>
      <c r="H109" s="83"/>
    </row>
    <row r="110" spans="1:8" ht="84" customHeight="1" hidden="1">
      <c r="A110" s="10">
        <v>67</v>
      </c>
      <c r="B110" s="44" t="s">
        <v>132</v>
      </c>
      <c r="C110" s="2" t="s">
        <v>133</v>
      </c>
      <c r="D110" s="2"/>
      <c r="E110" s="2"/>
      <c r="F110" s="37">
        <v>0</v>
      </c>
      <c r="G110" s="37">
        <f>G111</f>
        <v>0</v>
      </c>
      <c r="H110" s="83"/>
    </row>
    <row r="111" spans="1:8" ht="25.5" customHeight="1" hidden="1">
      <c r="A111" s="10">
        <v>68</v>
      </c>
      <c r="B111" s="25" t="s">
        <v>25</v>
      </c>
      <c r="C111" s="2" t="s">
        <v>133</v>
      </c>
      <c r="D111" s="2" t="s">
        <v>18</v>
      </c>
      <c r="E111" s="2"/>
      <c r="F111" s="37">
        <v>0</v>
      </c>
      <c r="G111" s="37">
        <f>G112</f>
        <v>0</v>
      </c>
      <c r="H111" s="83"/>
    </row>
    <row r="112" spans="1:8" ht="15" customHeight="1" hidden="1">
      <c r="A112" s="10">
        <v>69</v>
      </c>
      <c r="B112" s="25" t="s">
        <v>26</v>
      </c>
      <c r="C112" s="2" t="s">
        <v>133</v>
      </c>
      <c r="D112" s="2" t="s">
        <v>19</v>
      </c>
      <c r="E112" s="2"/>
      <c r="F112" s="37">
        <v>0</v>
      </c>
      <c r="G112" s="37">
        <f>G113</f>
        <v>0</v>
      </c>
      <c r="H112" s="83"/>
    </row>
    <row r="113" spans="1:8" ht="15" customHeight="1" hidden="1">
      <c r="A113" s="10">
        <v>70</v>
      </c>
      <c r="B113" s="24" t="s">
        <v>40</v>
      </c>
      <c r="C113" s="2" t="s">
        <v>133</v>
      </c>
      <c r="D113" s="2" t="s">
        <v>19</v>
      </c>
      <c r="E113" s="2" t="s">
        <v>34</v>
      </c>
      <c r="F113" s="37">
        <v>0</v>
      </c>
      <c r="G113" s="37">
        <f>G114</f>
        <v>0</v>
      </c>
      <c r="H113" s="83"/>
    </row>
    <row r="114" spans="1:8" ht="15" customHeight="1" hidden="1">
      <c r="A114" s="10">
        <v>71</v>
      </c>
      <c r="B114" s="24" t="s">
        <v>24</v>
      </c>
      <c r="C114" s="2" t="s">
        <v>133</v>
      </c>
      <c r="D114" s="2" t="s">
        <v>19</v>
      </c>
      <c r="E114" s="2" t="s">
        <v>35</v>
      </c>
      <c r="F114" s="37">
        <v>0</v>
      </c>
      <c r="G114" s="37">
        <v>0</v>
      </c>
      <c r="H114" s="83"/>
    </row>
    <row r="115" spans="1:8" ht="16.5" customHeight="1">
      <c r="A115" s="10">
        <v>53</v>
      </c>
      <c r="B115" s="29" t="s">
        <v>52</v>
      </c>
      <c r="C115" s="6" t="s">
        <v>77</v>
      </c>
      <c r="D115" s="6"/>
      <c r="E115" s="6"/>
      <c r="F115" s="36">
        <f aca="true" t="shared" si="12" ref="F115:F120">F116</f>
        <v>1021.01</v>
      </c>
      <c r="G115" s="36">
        <f aca="true" t="shared" si="13" ref="G115:G120">G116</f>
        <v>1021.01</v>
      </c>
      <c r="H115" s="82"/>
    </row>
    <row r="116" spans="1:8" ht="19.5" customHeight="1">
      <c r="A116" s="10">
        <v>54</v>
      </c>
      <c r="B116" s="28" t="s">
        <v>53</v>
      </c>
      <c r="C116" s="2" t="s">
        <v>90</v>
      </c>
      <c r="D116" s="2"/>
      <c r="E116" s="2"/>
      <c r="F116" s="37">
        <f t="shared" si="12"/>
        <v>1021.01</v>
      </c>
      <c r="G116" s="37">
        <f t="shared" si="13"/>
        <v>1021.01</v>
      </c>
      <c r="H116" s="83"/>
    </row>
    <row r="117" spans="1:8" ht="18" customHeight="1">
      <c r="A117" s="10">
        <v>55</v>
      </c>
      <c r="B117" s="28" t="s">
        <v>54</v>
      </c>
      <c r="C117" s="2" t="s">
        <v>90</v>
      </c>
      <c r="D117" s="2"/>
      <c r="E117" s="2"/>
      <c r="F117" s="37">
        <f t="shared" si="12"/>
        <v>1021.01</v>
      </c>
      <c r="G117" s="37">
        <f t="shared" si="13"/>
        <v>1021.01</v>
      </c>
      <c r="H117" s="83"/>
    </row>
    <row r="118" spans="1:8" ht="60">
      <c r="A118" s="10">
        <v>56</v>
      </c>
      <c r="B118" s="25" t="s">
        <v>11</v>
      </c>
      <c r="C118" s="2" t="s">
        <v>90</v>
      </c>
      <c r="D118" s="2" t="s">
        <v>12</v>
      </c>
      <c r="E118" s="2"/>
      <c r="F118" s="37">
        <f t="shared" si="12"/>
        <v>1021.01</v>
      </c>
      <c r="G118" s="37">
        <f t="shared" si="13"/>
        <v>1021.01</v>
      </c>
      <c r="H118" s="83"/>
    </row>
    <row r="119" spans="1:8" ht="24">
      <c r="A119" s="10">
        <v>57</v>
      </c>
      <c r="B119" s="25" t="s">
        <v>13</v>
      </c>
      <c r="C119" s="2" t="s">
        <v>90</v>
      </c>
      <c r="D119" s="2" t="s">
        <v>14</v>
      </c>
      <c r="E119" s="2"/>
      <c r="F119" s="37">
        <f t="shared" si="12"/>
        <v>1021.01</v>
      </c>
      <c r="G119" s="37">
        <f t="shared" si="13"/>
        <v>1021.01</v>
      </c>
      <c r="H119" s="83"/>
    </row>
    <row r="120" spans="1:8" ht="12">
      <c r="A120" s="10">
        <v>58</v>
      </c>
      <c r="B120" s="24" t="s">
        <v>5</v>
      </c>
      <c r="C120" s="2" t="s">
        <v>90</v>
      </c>
      <c r="D120" s="2" t="s">
        <v>14</v>
      </c>
      <c r="E120" s="2" t="s">
        <v>27</v>
      </c>
      <c r="F120" s="37">
        <f t="shared" si="12"/>
        <v>1021.01</v>
      </c>
      <c r="G120" s="37">
        <f t="shared" si="13"/>
        <v>1021.01</v>
      </c>
      <c r="H120" s="83"/>
    </row>
    <row r="121" spans="1:8" ht="26.25" customHeight="1">
      <c r="A121" s="10">
        <v>59</v>
      </c>
      <c r="B121" s="24" t="s">
        <v>41</v>
      </c>
      <c r="C121" s="2" t="s">
        <v>90</v>
      </c>
      <c r="D121" s="2" t="s">
        <v>14</v>
      </c>
      <c r="E121" s="2" t="s">
        <v>28</v>
      </c>
      <c r="F121" s="37">
        <v>1021.01</v>
      </c>
      <c r="G121" s="37">
        <v>1021.01</v>
      </c>
      <c r="H121" s="83"/>
    </row>
    <row r="122" spans="1:8" ht="36">
      <c r="A122" s="10">
        <v>60</v>
      </c>
      <c r="B122" s="30" t="s">
        <v>55</v>
      </c>
      <c r="C122" s="16" t="s">
        <v>78</v>
      </c>
      <c r="D122" s="2"/>
      <c r="E122" s="14"/>
      <c r="F122" s="36">
        <f>F123+F153</f>
        <v>4163.38</v>
      </c>
      <c r="G122" s="36">
        <f>G123+G153</f>
        <v>4044.2799999999997</v>
      </c>
      <c r="H122" s="82"/>
    </row>
    <row r="123" spans="1:8" s="19" customFormat="1" ht="24">
      <c r="A123" s="10">
        <v>61</v>
      </c>
      <c r="B123" s="28" t="s">
        <v>56</v>
      </c>
      <c r="C123" s="2" t="s">
        <v>79</v>
      </c>
      <c r="D123" s="6"/>
      <c r="E123" s="6"/>
      <c r="F123" s="37">
        <f>F124+F137</f>
        <v>4151.38</v>
      </c>
      <c r="G123" s="37">
        <f>G124+G137+G146</f>
        <v>4032.2799999999997</v>
      </c>
      <c r="H123" s="83"/>
    </row>
    <row r="124" spans="1:8" ht="48">
      <c r="A124" s="10">
        <v>62</v>
      </c>
      <c r="B124" s="28" t="s">
        <v>57</v>
      </c>
      <c r="C124" s="2" t="s">
        <v>80</v>
      </c>
      <c r="D124" s="2"/>
      <c r="E124" s="2"/>
      <c r="F124" s="37">
        <f>F125+F129+F133</f>
        <v>4032.2799999999997</v>
      </c>
      <c r="G124" s="37">
        <f>G125+G129+G133</f>
        <v>4032.2799999999997</v>
      </c>
      <c r="H124" s="83"/>
    </row>
    <row r="125" spans="1:8" ht="60">
      <c r="A125" s="10">
        <v>63</v>
      </c>
      <c r="B125" s="25" t="s">
        <v>11</v>
      </c>
      <c r="C125" s="2" t="s">
        <v>80</v>
      </c>
      <c r="D125" s="2" t="s">
        <v>12</v>
      </c>
      <c r="E125" s="14"/>
      <c r="F125" s="37">
        <f aca="true" t="shared" si="14" ref="F125:G127">F126</f>
        <v>3070.89</v>
      </c>
      <c r="G125" s="37">
        <f t="shared" si="14"/>
        <v>3070.89</v>
      </c>
      <c r="H125" s="83"/>
    </row>
    <row r="126" spans="1:8" ht="24">
      <c r="A126" s="10">
        <v>64</v>
      </c>
      <c r="B126" s="25" t="s">
        <v>13</v>
      </c>
      <c r="C126" s="2" t="s">
        <v>80</v>
      </c>
      <c r="D126" s="2" t="s">
        <v>14</v>
      </c>
      <c r="E126" s="6"/>
      <c r="F126" s="37">
        <f t="shared" si="14"/>
        <v>3070.89</v>
      </c>
      <c r="G126" s="37">
        <f t="shared" si="14"/>
        <v>3070.89</v>
      </c>
      <c r="H126" s="83"/>
    </row>
    <row r="127" spans="1:8" ht="12">
      <c r="A127" s="10">
        <v>65</v>
      </c>
      <c r="B127" s="24" t="s">
        <v>5</v>
      </c>
      <c r="C127" s="2" t="s">
        <v>80</v>
      </c>
      <c r="D127" s="2" t="s">
        <v>14</v>
      </c>
      <c r="E127" s="2" t="s">
        <v>27</v>
      </c>
      <c r="F127" s="37">
        <f t="shared" si="14"/>
        <v>3070.89</v>
      </c>
      <c r="G127" s="37">
        <f t="shared" si="14"/>
        <v>3070.89</v>
      </c>
      <c r="H127" s="83"/>
    </row>
    <row r="128" spans="1:8" ht="36">
      <c r="A128" s="10">
        <v>66</v>
      </c>
      <c r="B128" s="24" t="s">
        <v>42</v>
      </c>
      <c r="C128" s="2" t="s">
        <v>80</v>
      </c>
      <c r="D128" s="2" t="s">
        <v>14</v>
      </c>
      <c r="E128" s="2" t="s">
        <v>29</v>
      </c>
      <c r="F128" s="37">
        <v>3070.89</v>
      </c>
      <c r="G128" s="37">
        <v>3070.89</v>
      </c>
      <c r="H128" s="83"/>
    </row>
    <row r="129" spans="1:8" ht="24">
      <c r="A129" s="10">
        <v>67</v>
      </c>
      <c r="B129" s="25" t="s">
        <v>83</v>
      </c>
      <c r="C129" s="2" t="s">
        <v>80</v>
      </c>
      <c r="D129" s="2" t="s">
        <v>18</v>
      </c>
      <c r="E129" s="2"/>
      <c r="F129" s="37">
        <f>F130</f>
        <v>958.94</v>
      </c>
      <c r="G129" s="37">
        <f>G130</f>
        <v>958.94</v>
      </c>
      <c r="H129" s="83"/>
    </row>
    <row r="130" spans="1:8" ht="24">
      <c r="A130" s="10">
        <v>68</v>
      </c>
      <c r="B130" s="25" t="s">
        <v>15</v>
      </c>
      <c r="C130" s="2" t="s">
        <v>80</v>
      </c>
      <c r="D130" s="2" t="s">
        <v>19</v>
      </c>
      <c r="E130" s="2"/>
      <c r="F130" s="37">
        <f>F132</f>
        <v>958.94</v>
      </c>
      <c r="G130" s="37">
        <f>G131</f>
        <v>958.94</v>
      </c>
      <c r="H130" s="83"/>
    </row>
    <row r="131" spans="1:8" ht="12">
      <c r="A131" s="10">
        <v>69</v>
      </c>
      <c r="B131" s="24" t="s">
        <v>5</v>
      </c>
      <c r="C131" s="2" t="s">
        <v>80</v>
      </c>
      <c r="D131" s="2" t="s">
        <v>19</v>
      </c>
      <c r="E131" s="2" t="s">
        <v>27</v>
      </c>
      <c r="F131" s="37">
        <f>F132</f>
        <v>958.94</v>
      </c>
      <c r="G131" s="37">
        <f>G132</f>
        <v>958.94</v>
      </c>
      <c r="H131" s="83"/>
    </row>
    <row r="132" spans="1:8" ht="36.75" customHeight="1">
      <c r="A132" s="10">
        <v>70</v>
      </c>
      <c r="B132" s="24" t="s">
        <v>42</v>
      </c>
      <c r="C132" s="2" t="s">
        <v>80</v>
      </c>
      <c r="D132" s="2" t="s">
        <v>19</v>
      </c>
      <c r="E132" s="2" t="s">
        <v>29</v>
      </c>
      <c r="F132" s="37">
        <v>958.94</v>
      </c>
      <c r="G132" s="37">
        <v>958.94</v>
      </c>
      <c r="H132" s="83"/>
    </row>
    <row r="133" spans="1:8" ht="15" customHeight="1">
      <c r="A133" s="10">
        <v>71</v>
      </c>
      <c r="B133" s="25" t="s">
        <v>16</v>
      </c>
      <c r="C133" s="2" t="s">
        <v>80</v>
      </c>
      <c r="D133" s="2" t="s">
        <v>20</v>
      </c>
      <c r="E133" s="2"/>
      <c r="F133" s="38">
        <f aca="true" t="shared" si="15" ref="F133:G135">F134</f>
        <v>2.45</v>
      </c>
      <c r="G133" s="38">
        <f t="shared" si="15"/>
        <v>2.45</v>
      </c>
      <c r="H133" s="84"/>
    </row>
    <row r="134" spans="1:8" ht="15" customHeight="1">
      <c r="A134" s="10">
        <v>72</v>
      </c>
      <c r="B134" s="25" t="s">
        <v>17</v>
      </c>
      <c r="C134" s="2" t="s">
        <v>80</v>
      </c>
      <c r="D134" s="10">
        <v>850</v>
      </c>
      <c r="E134" s="10"/>
      <c r="F134" s="38">
        <f t="shared" si="15"/>
        <v>2.45</v>
      </c>
      <c r="G134" s="38">
        <f t="shared" si="15"/>
        <v>2.45</v>
      </c>
      <c r="H134" s="84"/>
    </row>
    <row r="135" spans="1:8" ht="12">
      <c r="A135" s="10">
        <v>73</v>
      </c>
      <c r="B135" s="24" t="s">
        <v>5</v>
      </c>
      <c r="C135" s="2" t="s">
        <v>80</v>
      </c>
      <c r="D135" s="2" t="s">
        <v>21</v>
      </c>
      <c r="E135" s="2" t="s">
        <v>27</v>
      </c>
      <c r="F135" s="38">
        <f t="shared" si="15"/>
        <v>2.45</v>
      </c>
      <c r="G135" s="38">
        <f t="shared" si="15"/>
        <v>2.45</v>
      </c>
      <c r="H135" s="84"/>
    </row>
    <row r="136" spans="1:8" ht="38.25" customHeight="1">
      <c r="A136" s="10">
        <v>74</v>
      </c>
      <c r="B136" s="24" t="s">
        <v>42</v>
      </c>
      <c r="C136" s="2" t="s">
        <v>80</v>
      </c>
      <c r="D136" s="2" t="s">
        <v>21</v>
      </c>
      <c r="E136" s="2" t="s">
        <v>29</v>
      </c>
      <c r="F136" s="38">
        <v>2.45</v>
      </c>
      <c r="G136" s="38">
        <v>2.45</v>
      </c>
      <c r="H136" s="84"/>
    </row>
    <row r="137" spans="1:8" ht="60">
      <c r="A137" s="10">
        <v>75</v>
      </c>
      <c r="B137" s="27" t="s">
        <v>58</v>
      </c>
      <c r="C137" s="2" t="s">
        <v>81</v>
      </c>
      <c r="D137" s="2"/>
      <c r="E137" s="15"/>
      <c r="F137" s="39">
        <f>F138+F142</f>
        <v>119.1</v>
      </c>
      <c r="G137" s="39">
        <v>0</v>
      </c>
      <c r="H137" s="85"/>
    </row>
    <row r="138" spans="1:8" ht="60">
      <c r="A138" s="10">
        <v>76</v>
      </c>
      <c r="B138" s="24" t="s">
        <v>11</v>
      </c>
      <c r="C138" s="2" t="s">
        <v>81</v>
      </c>
      <c r="D138" s="2" t="s">
        <v>12</v>
      </c>
      <c r="E138" s="15"/>
      <c r="F138" s="39">
        <f>F139</f>
        <v>110.55</v>
      </c>
      <c r="G138" s="39">
        <v>0</v>
      </c>
      <c r="H138" s="85"/>
    </row>
    <row r="139" spans="1:8" ht="24">
      <c r="A139" s="10">
        <v>77</v>
      </c>
      <c r="B139" s="24" t="s">
        <v>13</v>
      </c>
      <c r="C139" s="2" t="s">
        <v>81</v>
      </c>
      <c r="D139" s="2" t="s">
        <v>14</v>
      </c>
      <c r="E139" s="15"/>
      <c r="F139" s="39">
        <f>F140</f>
        <v>110.55</v>
      </c>
      <c r="G139" s="39">
        <v>0</v>
      </c>
      <c r="H139" s="85"/>
    </row>
    <row r="140" spans="1:8" ht="12">
      <c r="A140" s="10">
        <v>78</v>
      </c>
      <c r="B140" s="33" t="s">
        <v>3</v>
      </c>
      <c r="C140" s="2" t="s">
        <v>81</v>
      </c>
      <c r="D140" s="2" t="s">
        <v>14</v>
      </c>
      <c r="E140" s="15" t="s">
        <v>32</v>
      </c>
      <c r="F140" s="39">
        <f>F141</f>
        <v>110.55</v>
      </c>
      <c r="G140" s="39">
        <v>0</v>
      </c>
      <c r="H140" s="85"/>
    </row>
    <row r="141" spans="1:8" ht="12">
      <c r="A141" s="10">
        <v>79</v>
      </c>
      <c r="B141" s="24" t="s">
        <v>2</v>
      </c>
      <c r="C141" s="2" t="s">
        <v>81</v>
      </c>
      <c r="D141" s="2" t="s">
        <v>14</v>
      </c>
      <c r="E141" s="15" t="s">
        <v>33</v>
      </c>
      <c r="F141" s="39">
        <v>110.55</v>
      </c>
      <c r="G141" s="39">
        <v>0</v>
      </c>
      <c r="H141" s="85"/>
    </row>
    <row r="142" spans="1:8" ht="24">
      <c r="A142" s="10">
        <v>80</v>
      </c>
      <c r="B142" s="24" t="s">
        <v>83</v>
      </c>
      <c r="C142" s="2" t="s">
        <v>81</v>
      </c>
      <c r="D142" s="2" t="s">
        <v>18</v>
      </c>
      <c r="E142" s="15"/>
      <c r="F142" s="39">
        <f>F143</f>
        <v>8.55</v>
      </c>
      <c r="G142" s="39">
        <v>0</v>
      </c>
      <c r="H142" s="85"/>
    </row>
    <row r="143" spans="1:8" ht="24">
      <c r="A143" s="10">
        <v>81</v>
      </c>
      <c r="B143" s="24" t="s">
        <v>15</v>
      </c>
      <c r="C143" s="2" t="s">
        <v>81</v>
      </c>
      <c r="D143" s="2" t="s">
        <v>19</v>
      </c>
      <c r="E143" s="15"/>
      <c r="F143" s="39">
        <f>F144</f>
        <v>8.55</v>
      </c>
      <c r="G143" s="39">
        <v>0</v>
      </c>
      <c r="H143" s="85"/>
    </row>
    <row r="144" spans="1:8" ht="14.25" customHeight="1">
      <c r="A144" s="10">
        <v>82</v>
      </c>
      <c r="B144" s="33" t="s">
        <v>3</v>
      </c>
      <c r="C144" s="2" t="s">
        <v>81</v>
      </c>
      <c r="D144" s="2" t="s">
        <v>19</v>
      </c>
      <c r="E144" s="15" t="s">
        <v>32</v>
      </c>
      <c r="F144" s="39">
        <f>F145</f>
        <v>8.55</v>
      </c>
      <c r="G144" s="39">
        <v>0</v>
      </c>
      <c r="H144" s="85"/>
    </row>
    <row r="145" spans="1:8" ht="12" customHeight="1">
      <c r="A145" s="10">
        <v>83</v>
      </c>
      <c r="B145" s="24" t="s">
        <v>2</v>
      </c>
      <c r="C145" s="2" t="s">
        <v>81</v>
      </c>
      <c r="D145" s="2" t="s">
        <v>19</v>
      </c>
      <c r="E145" s="15" t="s">
        <v>33</v>
      </c>
      <c r="F145" s="39">
        <v>8.55</v>
      </c>
      <c r="G145" s="39">
        <v>0</v>
      </c>
      <c r="H145" s="85"/>
    </row>
    <row r="146" spans="1:8" ht="86.25" customHeight="1" hidden="1">
      <c r="A146" s="10"/>
      <c r="B146" s="49" t="s">
        <v>119</v>
      </c>
      <c r="C146" s="2" t="s">
        <v>118</v>
      </c>
      <c r="D146" s="2"/>
      <c r="E146" s="15"/>
      <c r="F146" s="39">
        <f>F147</f>
        <v>0</v>
      </c>
      <c r="G146" s="39"/>
      <c r="H146" s="85"/>
    </row>
    <row r="147" spans="1:8" ht="13.5" customHeight="1" hidden="1">
      <c r="A147" s="10"/>
      <c r="B147" s="44" t="s">
        <v>11</v>
      </c>
      <c r="C147" s="2" t="s">
        <v>118</v>
      </c>
      <c r="D147" s="2" t="s">
        <v>12</v>
      </c>
      <c r="E147" s="15"/>
      <c r="F147" s="39">
        <f>F148</f>
        <v>0</v>
      </c>
      <c r="G147" s="39"/>
      <c r="H147" s="85"/>
    </row>
    <row r="148" spans="1:8" ht="13.5" customHeight="1" hidden="1">
      <c r="A148" s="10"/>
      <c r="B148" s="44" t="s">
        <v>13</v>
      </c>
      <c r="C148" s="2" t="s">
        <v>118</v>
      </c>
      <c r="D148" s="2" t="s">
        <v>14</v>
      </c>
      <c r="E148" s="15"/>
      <c r="F148" s="39">
        <f>F149</f>
        <v>0</v>
      </c>
      <c r="G148" s="39"/>
      <c r="H148" s="85"/>
    </row>
    <row r="149" spans="1:8" ht="13.5" customHeight="1" hidden="1">
      <c r="A149" s="10"/>
      <c r="B149" s="24" t="s">
        <v>5</v>
      </c>
      <c r="C149" s="2" t="s">
        <v>118</v>
      </c>
      <c r="D149" s="2" t="s">
        <v>14</v>
      </c>
      <c r="E149" s="15" t="s">
        <v>27</v>
      </c>
      <c r="F149" s="39">
        <f>F150</f>
        <v>0</v>
      </c>
      <c r="G149" s="39"/>
      <c r="H149" s="85"/>
    </row>
    <row r="150" spans="1:8" ht="13.5" customHeight="1" hidden="1">
      <c r="A150" s="10"/>
      <c r="B150" s="24" t="s">
        <v>42</v>
      </c>
      <c r="C150" s="2" t="s">
        <v>118</v>
      </c>
      <c r="D150" s="2" t="s">
        <v>14</v>
      </c>
      <c r="E150" s="15" t="s">
        <v>29</v>
      </c>
      <c r="F150" s="39">
        <v>0</v>
      </c>
      <c r="G150" s="39"/>
      <c r="H150" s="85"/>
    </row>
    <row r="151" spans="1:11" ht="24" hidden="1">
      <c r="A151" s="10">
        <v>113</v>
      </c>
      <c r="B151" s="50" t="s">
        <v>110</v>
      </c>
      <c r="C151" s="51" t="s">
        <v>111</v>
      </c>
      <c r="D151" s="51"/>
      <c r="E151" s="51"/>
      <c r="F151" s="52">
        <v>0</v>
      </c>
      <c r="G151" s="52"/>
      <c r="H151" s="86"/>
      <c r="I151" s="47"/>
      <c r="J151" s="47"/>
      <c r="K151" s="48"/>
    </row>
    <row r="152" spans="1:11" ht="24.75" hidden="1" thickBot="1">
      <c r="A152" s="10">
        <v>114</v>
      </c>
      <c r="B152" s="77" t="s">
        <v>55</v>
      </c>
      <c r="C152" s="78" t="s">
        <v>78</v>
      </c>
      <c r="D152" s="53"/>
      <c r="E152" s="53"/>
      <c r="F152" s="54">
        <v>0</v>
      </c>
      <c r="G152" s="54">
        <v>0</v>
      </c>
      <c r="H152" s="87"/>
      <c r="I152" s="47"/>
      <c r="J152" s="47"/>
      <c r="K152" s="48"/>
    </row>
    <row r="153" spans="1:11" ht="12.75" thickBot="1">
      <c r="A153" s="10">
        <v>84</v>
      </c>
      <c r="B153" s="77" t="s">
        <v>124</v>
      </c>
      <c r="C153" s="78" t="s">
        <v>125</v>
      </c>
      <c r="D153" s="53"/>
      <c r="E153" s="53"/>
      <c r="F153" s="54">
        <f aca="true" t="shared" si="16" ref="F153:G156">F154</f>
        <v>12</v>
      </c>
      <c r="G153" s="54">
        <f t="shared" si="16"/>
        <v>12</v>
      </c>
      <c r="H153" s="87"/>
      <c r="I153" s="47"/>
      <c r="J153" s="47"/>
      <c r="K153" s="48"/>
    </row>
    <row r="154" spans="1:11" ht="12.75" thickBot="1">
      <c r="A154" s="10">
        <v>85</v>
      </c>
      <c r="B154" s="77" t="s">
        <v>104</v>
      </c>
      <c r="C154" s="78" t="s">
        <v>126</v>
      </c>
      <c r="D154" s="53" t="s">
        <v>106</v>
      </c>
      <c r="E154" s="53"/>
      <c r="F154" s="54">
        <f t="shared" si="16"/>
        <v>12</v>
      </c>
      <c r="G154" s="54">
        <f t="shared" si="16"/>
        <v>12</v>
      </c>
      <c r="H154" s="87"/>
      <c r="I154" s="47"/>
      <c r="J154" s="47"/>
      <c r="K154" s="48"/>
    </row>
    <row r="155" spans="1:11" ht="12.75" thickBot="1">
      <c r="A155" s="10">
        <v>86</v>
      </c>
      <c r="B155" s="77" t="s">
        <v>123</v>
      </c>
      <c r="C155" s="78" t="s">
        <v>126</v>
      </c>
      <c r="D155" s="53" t="s">
        <v>127</v>
      </c>
      <c r="E155" s="53"/>
      <c r="F155" s="54">
        <f t="shared" si="16"/>
        <v>12</v>
      </c>
      <c r="G155" s="54">
        <f t="shared" si="16"/>
        <v>12</v>
      </c>
      <c r="H155" s="87"/>
      <c r="I155" s="47"/>
      <c r="J155" s="47"/>
      <c r="K155" s="48"/>
    </row>
    <row r="156" spans="1:11" ht="12.75" thickBot="1">
      <c r="A156" s="10">
        <v>87</v>
      </c>
      <c r="B156" s="76" t="s">
        <v>88</v>
      </c>
      <c r="C156" s="78" t="s">
        <v>126</v>
      </c>
      <c r="D156" s="53" t="s">
        <v>127</v>
      </c>
      <c r="E156" s="53" t="s">
        <v>87</v>
      </c>
      <c r="F156" s="54">
        <f t="shared" si="16"/>
        <v>12</v>
      </c>
      <c r="G156" s="54">
        <f t="shared" si="16"/>
        <v>12</v>
      </c>
      <c r="H156" s="87"/>
      <c r="I156" s="47"/>
      <c r="J156" s="47"/>
      <c r="K156" s="48"/>
    </row>
    <row r="157" spans="1:11" ht="12.75" thickBot="1">
      <c r="A157" s="10">
        <v>88</v>
      </c>
      <c r="B157" s="77" t="s">
        <v>122</v>
      </c>
      <c r="C157" s="78" t="s">
        <v>126</v>
      </c>
      <c r="D157" s="53" t="s">
        <v>127</v>
      </c>
      <c r="E157" s="53" t="s">
        <v>128</v>
      </c>
      <c r="F157" s="54">
        <v>12</v>
      </c>
      <c r="G157" s="54">
        <v>12</v>
      </c>
      <c r="H157" s="87"/>
      <c r="I157" s="47"/>
      <c r="J157" s="47"/>
      <c r="K157" s="48"/>
    </row>
    <row r="158" spans="1:8" ht="12">
      <c r="A158" s="10">
        <v>89</v>
      </c>
      <c r="B158" s="56" t="s">
        <v>6</v>
      </c>
      <c r="C158" s="51" t="s">
        <v>113</v>
      </c>
      <c r="D158" s="51"/>
      <c r="E158" s="51"/>
      <c r="F158" s="57" t="s">
        <v>115</v>
      </c>
      <c r="G158" s="95">
        <f>G159</f>
        <v>5</v>
      </c>
      <c r="H158" s="88"/>
    </row>
    <row r="159" spans="1:8" ht="24">
      <c r="A159" s="10">
        <v>90</v>
      </c>
      <c r="B159" s="58" t="s">
        <v>112</v>
      </c>
      <c r="C159" s="53" t="s">
        <v>114</v>
      </c>
      <c r="D159" s="53"/>
      <c r="E159" s="53"/>
      <c r="F159" s="59" t="s">
        <v>115</v>
      </c>
      <c r="G159" s="94">
        <f>G160</f>
        <v>5</v>
      </c>
      <c r="H159" s="89"/>
    </row>
    <row r="160" spans="1:8" ht="12">
      <c r="A160" s="10">
        <v>91</v>
      </c>
      <c r="B160" s="58" t="s">
        <v>16</v>
      </c>
      <c r="C160" s="53" t="s">
        <v>114</v>
      </c>
      <c r="D160" s="53" t="s">
        <v>20</v>
      </c>
      <c r="E160" s="53"/>
      <c r="F160" s="59" t="s">
        <v>115</v>
      </c>
      <c r="G160" s="94">
        <f>G161</f>
        <v>5</v>
      </c>
      <c r="H160" s="89"/>
    </row>
    <row r="161" spans="1:8" ht="12">
      <c r="A161" s="10">
        <v>92</v>
      </c>
      <c r="B161" s="58" t="s">
        <v>22</v>
      </c>
      <c r="C161" s="53" t="s">
        <v>114</v>
      </c>
      <c r="D161" s="53" t="s">
        <v>23</v>
      </c>
      <c r="E161" s="53"/>
      <c r="F161" s="59" t="s">
        <v>115</v>
      </c>
      <c r="G161" s="94">
        <f>G162</f>
        <v>5</v>
      </c>
      <c r="H161" s="89"/>
    </row>
    <row r="162" spans="1:8" ht="12">
      <c r="A162" s="10">
        <v>93</v>
      </c>
      <c r="B162" s="55" t="s">
        <v>5</v>
      </c>
      <c r="C162" s="53" t="s">
        <v>114</v>
      </c>
      <c r="D162" s="53" t="s">
        <v>23</v>
      </c>
      <c r="E162" s="60" t="s">
        <v>27</v>
      </c>
      <c r="F162" s="61" t="str">
        <f>F163</f>
        <v>5,00</v>
      </c>
      <c r="G162" s="61">
        <f>G163</f>
        <v>5</v>
      </c>
      <c r="H162" s="90"/>
    </row>
    <row r="163" spans="1:8" ht="12">
      <c r="A163" s="10">
        <v>94</v>
      </c>
      <c r="B163" s="62" t="s">
        <v>6</v>
      </c>
      <c r="C163" s="63" t="s">
        <v>114</v>
      </c>
      <c r="D163" s="63" t="s">
        <v>23</v>
      </c>
      <c r="E163" s="64" t="s">
        <v>30</v>
      </c>
      <c r="F163" s="65" t="str">
        <f>F161</f>
        <v>5,00</v>
      </c>
      <c r="G163" s="61">
        <v>5</v>
      </c>
      <c r="H163" s="90"/>
    </row>
    <row r="164" spans="1:8" ht="12">
      <c r="A164" s="10">
        <v>95</v>
      </c>
      <c r="B164" s="66" t="s">
        <v>116</v>
      </c>
      <c r="C164" s="67"/>
      <c r="D164" s="68"/>
      <c r="E164" s="69"/>
      <c r="F164" s="79">
        <f>F14+F93+F115+F122+F158</f>
        <v>9070.83</v>
      </c>
      <c r="G164" s="79">
        <f>G14+G93+G115+G122+G151+G158</f>
        <v>9020.96</v>
      </c>
      <c r="H164" s="91"/>
    </row>
    <row r="165" spans="2:8" ht="12">
      <c r="B165" s="70"/>
      <c r="C165" s="71"/>
      <c r="D165" s="72"/>
      <c r="E165" s="73"/>
      <c r="F165" s="74"/>
      <c r="G165" s="74"/>
      <c r="H165" s="74"/>
    </row>
  </sheetData>
  <sheetProtection/>
  <autoFilter ref="A7:F145"/>
  <mergeCells count="10">
    <mergeCell ref="G7:G12"/>
    <mergeCell ref="A5:G5"/>
    <mergeCell ref="A1:G1"/>
    <mergeCell ref="B3:F3"/>
    <mergeCell ref="A7:A12"/>
    <mergeCell ref="F7:F12"/>
    <mergeCell ref="C7:C12"/>
    <mergeCell ref="B7:B12"/>
    <mergeCell ref="D7:D12"/>
    <mergeCell ref="E7:E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</dc:creator>
  <cp:keywords/>
  <dc:description/>
  <cp:lastModifiedBy>user</cp:lastModifiedBy>
  <cp:lastPrinted>2019-12-26T05:27:02Z</cp:lastPrinted>
  <dcterms:created xsi:type="dcterms:W3CDTF">2015-02-09T07:27:37Z</dcterms:created>
  <dcterms:modified xsi:type="dcterms:W3CDTF">2022-12-20T04:07:09Z</dcterms:modified>
  <cp:category/>
  <cp:version/>
  <cp:contentType/>
  <cp:contentStatus/>
</cp:coreProperties>
</file>